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80" windowHeight="8775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'прил.3'!$A$1:$E$272</definedName>
  </definedNames>
  <calcPr fullCalcOnLoad="1"/>
</workbook>
</file>

<file path=xl/sharedStrings.xml><?xml version="1.0" encoding="utf-8"?>
<sst xmlns="http://schemas.openxmlformats.org/spreadsheetml/2006/main" count="536" uniqueCount="379">
  <si>
    <t>Субсидии сельскохозяйственным товаропроизводителям в целях возмещения части затрат в связи с производством сельскохозяйственной продукции в части расходов на производство реализованного молока</t>
  </si>
  <si>
    <t>Субсидии на оказание несвязанной поддержки сельскохозяйственным товаропроизводителям в области растениеводства</t>
  </si>
  <si>
    <t>Капитальный ремонт и оснащение инвентарем и оборудованием зданий и помещений, пригодных для создания дополнительных мест детям,обучающимся по основным общеобразовательным программам дошкольного образования,а также на благоустройство прилегающей территории</t>
  </si>
  <si>
    <t>Субсидии, предоставляемые с учетом выполнения показателей социально-экономического развития, на исполнение полномочий по сельскому хозяйству</t>
  </si>
  <si>
    <t>04 05 5207901</t>
  </si>
  <si>
    <t>04 05 5207901 006</t>
  </si>
  <si>
    <r>
      <t xml:space="preserve">08 01 7950500 </t>
    </r>
    <r>
      <rPr>
        <sz val="12"/>
        <rFont val="Times New Roman"/>
        <family val="1"/>
      </rPr>
      <t>023</t>
    </r>
  </si>
  <si>
    <t>08 01 5207902 019</t>
  </si>
  <si>
    <t xml:space="preserve">08 01 5207902 </t>
  </si>
  <si>
    <t>Субсидии, предоставляемые с учетом выполнения показателей социально-экономического развития, в сфере культуры</t>
  </si>
  <si>
    <t>07 02 5207903</t>
  </si>
  <si>
    <t>11 01 7950600</t>
  </si>
  <si>
    <t>11 01 7950600 002</t>
  </si>
  <si>
    <t>Муниципальная целевая программа "Развитие физической культуры и спорта в муниципальном районе Челно-Вершинский" на 2010-2015 годы</t>
  </si>
  <si>
    <t>07 09 7950700</t>
  </si>
  <si>
    <t>Долгосрочная целевая программа "Капитальный ремонт образовательных учреждений муниципального района Челно-Вершинский на 2013-2017 годы"</t>
  </si>
  <si>
    <t>07 02 7950800</t>
  </si>
  <si>
    <t>Муниципальная целевая программа "Энергосбережение на территории муниципального района Челно-Вершинский на 2010-2015 годы"</t>
  </si>
  <si>
    <t>04 12 5228100</t>
  </si>
  <si>
    <t>04 12 5228100 002</t>
  </si>
  <si>
    <t>10 06 7950200 023</t>
  </si>
  <si>
    <t>Муниципальная целевая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</si>
  <si>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04 05 5207901 500</t>
  </si>
  <si>
    <t>1006 0920300 002</t>
  </si>
  <si>
    <t>Комплектование книжных фондов библиотек муниципальных образований в Самарской области</t>
  </si>
  <si>
    <t>08 04 5207902</t>
  </si>
  <si>
    <t>08 04 5207902 001</t>
  </si>
  <si>
    <t>10 04 5052104</t>
  </si>
  <si>
    <t>Областная целевая программа "Стимулирование развития жилищного строительства в Самарской области" на 2011-2015 годы</t>
  </si>
  <si>
    <t>10 04 5052104 005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</si>
  <si>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</si>
  <si>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07 09 4350000 019</t>
  </si>
  <si>
    <t>Модернизация региональных систем дошкольного образования</t>
  </si>
  <si>
    <t>08 01 7950500</t>
  </si>
  <si>
    <t>10 03 1008820 322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</si>
  <si>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</si>
  <si>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04 08 3170000</t>
  </si>
  <si>
    <t>04 08 3170000 002</t>
  </si>
  <si>
    <t>Другие виды транспорта</t>
  </si>
  <si>
    <t>Муниципальная целевая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</si>
  <si>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04 09 5223500</t>
  </si>
  <si>
    <t>04 09 5223500 023</t>
  </si>
  <si>
    <t>Областная целевая программа "Модернизация и развитие автомобильных дорог общего пользования местного значения в Самарской области на 2009-2015 годы"</t>
  </si>
  <si>
    <t>01 13 0920300 023</t>
  </si>
  <si>
    <t>Реализация мероприятий Федеральной целевой программы "Социальное развитие села до 2013 года"</t>
  </si>
  <si>
    <t>10 03 1001199</t>
  </si>
  <si>
    <t>07 09 5229400 023</t>
  </si>
  <si>
    <t>07 09 5229400</t>
  </si>
  <si>
    <t>10 03 5222800</t>
  </si>
  <si>
    <t>10 03 5222800 099</t>
  </si>
  <si>
    <t>Предоставление субсидий автономным и бюджетным учреждениям на иные цели (включая бюджетные инвестиции)</t>
  </si>
  <si>
    <t>10 03 5207400 023</t>
  </si>
  <si>
    <t>07 09 5206300</t>
  </si>
  <si>
    <t>07 09 5206300 023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</si>
  <si>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</si>
  <si>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Субсидии юридическим лицам</t>
  </si>
  <si>
    <t>Водное хозяйство</t>
  </si>
  <si>
    <t>04 06</t>
  </si>
  <si>
    <t>Мероприятия по проведению работ по оформлению аварийно-опасных бесхозяйных гидротехнических сооружений в собственность муниципального района</t>
  </si>
  <si>
    <t>04 06 5225400</t>
  </si>
  <si>
    <t>04 06 5225400 002</t>
  </si>
  <si>
    <t>Дорожное хозяйство (дорожные фонды)</t>
  </si>
  <si>
    <t>04 09</t>
  </si>
  <si>
    <t>Связь и информатика</t>
  </si>
  <si>
    <t>04 10</t>
  </si>
  <si>
    <t>Жилищное хозяйство</t>
  </si>
  <si>
    <t>05 01</t>
  </si>
  <si>
    <t>05 01 5223700</t>
  </si>
  <si>
    <t>05 01 5223700 023</t>
  </si>
  <si>
    <t>05 02 5225700 023</t>
  </si>
  <si>
    <t>10 06 5140000</t>
  </si>
  <si>
    <t>Реализация государственных функций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</si>
  <si>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</si>
  <si>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</si>
  <si>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>07 02 4210000 023</t>
  </si>
  <si>
    <t>ОЦП "Реализация стратегии государственной молодежной политики в Самарской области до 2015 года"</t>
  </si>
  <si>
    <t>07 07 5227400</t>
  </si>
  <si>
    <t>07 07 5227400 023</t>
  </si>
  <si>
    <t>Реализация переданных отдельных государственных полномочий Самарской области в сфере архивного дела</t>
  </si>
  <si>
    <t>Реализация переданных отдельных государственных полномочий  по организации деятельности административных комиссий</t>
  </si>
  <si>
    <t>Реализация переданных  отдельных государственных полномочий  в сфере охраны окружающей среды</t>
  </si>
  <si>
    <t>Реализация переданных  государственных полномочий по обеспечению жилыми помещениями отдельных категорий граждан</t>
  </si>
  <si>
    <t>Подпрограмма "Обеспечение жильем молодых семей"</t>
  </si>
  <si>
    <t>Обеспечение мер социальной поддержки тружеников тыла</t>
  </si>
  <si>
    <t>Областная целевая программа "Молодой семье-доступное жилье"</t>
  </si>
  <si>
    <t>Исполнение актов государственных органов по обеспечению жильем детей-сирот, детей, оставшихся без попечения родителей, и лиц из их числа</t>
  </si>
  <si>
    <t>10 03 7950400</t>
  </si>
  <si>
    <t>10 03 7950400 322</t>
  </si>
  <si>
    <t>10 03 5224200 322</t>
  </si>
  <si>
    <t>Субсидии гражданам на приобретение жилья</t>
  </si>
  <si>
    <t>Муниципальная целевая программа "Обеспечение жильем молодых семей" на 2011-2015 годы</t>
  </si>
  <si>
    <t>04 09 7950100</t>
  </si>
  <si>
    <t>04 09 7950100 013</t>
  </si>
  <si>
    <t>10 06 7950200</t>
  </si>
  <si>
    <t>10 06 7950200 013</t>
  </si>
  <si>
    <t>Софинансирование мероприятий по вопросам местного значения, предоставляемые с учетом выполнения показателей социально-экономического развития</t>
  </si>
  <si>
    <t>Пенсионное обеспечение</t>
  </si>
  <si>
    <t>10 03 5140100</t>
  </si>
  <si>
    <t>10 03 5140100 013</t>
  </si>
  <si>
    <t>Мероприятия на улучшение условий проживания ветеранов  ВОВ 1941-1945 годов, вдов инвалидов и участников ВОВ 1941-1945 годов</t>
  </si>
  <si>
    <t>10 03 5207400</t>
  </si>
  <si>
    <t>10 03 5211200</t>
  </si>
  <si>
    <t>10 03 5211200 500</t>
  </si>
  <si>
    <t>Физическая культура</t>
  </si>
  <si>
    <t>Периодичекая печать и издательства</t>
  </si>
  <si>
    <t>08 01 4400000 019</t>
  </si>
  <si>
    <t>Выплата единовременного пособия при всех формах устройства детей, лишенных родительского попечения, в семью</t>
  </si>
  <si>
    <t>10 04  5050502</t>
  </si>
  <si>
    <t>10 04  5050502 005</t>
  </si>
  <si>
    <t>Выплаты приемной семье на содержание подопечных детей</t>
  </si>
  <si>
    <t xml:space="preserve">10 04 5201311 </t>
  </si>
  <si>
    <t>10 04 5201311 005</t>
  </si>
  <si>
    <t>Оплата труда приемного родителя</t>
  </si>
  <si>
    <t>10 04 5201312</t>
  </si>
  <si>
    <t>10 04 5201312 001</t>
  </si>
  <si>
    <t>Софинансирование оплаты стоимости набора продуктов питания для детей в оздоровительных лагерях в каникулярное время</t>
  </si>
  <si>
    <t>Выплаты семьям опекунов на содержание подопечных детей</t>
  </si>
  <si>
    <t>10 04 5201320</t>
  </si>
  <si>
    <t>10 04 5201320 005</t>
  </si>
  <si>
    <t xml:space="preserve">10 06 5210200 </t>
  </si>
  <si>
    <t>08 01 5207902 024</t>
  </si>
  <si>
    <t>07 02 5207902</t>
  </si>
  <si>
    <t>07 02 5207902 024</t>
  </si>
  <si>
    <t>Транспорт</t>
  </si>
  <si>
    <t>04 08</t>
  </si>
  <si>
    <t>01 13  5206200</t>
  </si>
  <si>
    <t>Субсидия на организацию деятельности МФЦ</t>
  </si>
  <si>
    <t xml:space="preserve">07 02 5207903 </t>
  </si>
  <si>
    <t>07 02 5207903 024</t>
  </si>
  <si>
    <t>07 07 5207903</t>
  </si>
  <si>
    <t>07 07 5207903 019</t>
  </si>
  <si>
    <t>08 01 5207903</t>
  </si>
  <si>
    <t>08 01 5207903 019</t>
  </si>
  <si>
    <t>Мероприятия в области  спорта и физической культуры, туризма</t>
  </si>
  <si>
    <t>07 01 4362700</t>
  </si>
  <si>
    <t>07 01 4362700 023</t>
  </si>
  <si>
    <t xml:space="preserve">01 06 </t>
  </si>
  <si>
    <t>10 03 1008820</t>
  </si>
  <si>
    <t>10 03 5053120</t>
  </si>
  <si>
    <t>10 03 1001199 099</t>
  </si>
  <si>
    <t>10 03 5053120 005</t>
  </si>
  <si>
    <t>10 03 5053401</t>
  </si>
  <si>
    <t>10 03 5053401 005</t>
  </si>
  <si>
    <t>07 09 4350000 023</t>
  </si>
  <si>
    <t>Обеспечение жильем отдельных категорий граждан, установленных Федеральными законами от 12.01.1995 № 5- ФЗ "О ветеранах" и от 24.11.1995 № 181 - ФЗ "О социальной защите инвалидов в Российской Федерации"</t>
  </si>
  <si>
    <t>10 03 5053402</t>
  </si>
  <si>
    <t>10 03 5053402 005</t>
  </si>
  <si>
    <t>10 03 5224200</t>
  </si>
  <si>
    <t>13 00</t>
  </si>
  <si>
    <t xml:space="preserve">13 01 </t>
  </si>
  <si>
    <t>Процентные платежи по муниципальному долгу</t>
  </si>
  <si>
    <t>13 01 0650300</t>
  </si>
  <si>
    <t>13 01 0650300 013</t>
  </si>
  <si>
    <r>
      <t>07 02 5207903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019</t>
    </r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</si>
  <si>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</si>
  <si>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</si>
  <si>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</si>
  <si>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</si>
  <si>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в т.ч. за счет безвозмездных поступлений</t>
  </si>
  <si>
    <t>Администрация муниципального района Челно-Вершинский</t>
  </si>
  <si>
    <t>01 02</t>
  </si>
  <si>
    <t>Глава муниципального образования</t>
  </si>
  <si>
    <t>01 02 0020300</t>
  </si>
  <si>
    <t>Содержание органов местного самоуправления</t>
  </si>
  <si>
    <t>01 02 0020300 500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</si>
  <si>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</si>
  <si>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</si>
  <si>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</si>
  <si>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01 03 0020400</t>
  </si>
  <si>
    <t>01 03 0020400 500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</si>
  <si>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</si>
  <si>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</si>
  <si>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01 04 0020400</t>
  </si>
  <si>
    <t>01 04 0020400 500</t>
  </si>
  <si>
    <t xml:space="preserve"> </t>
  </si>
  <si>
    <t>Прочие расходы</t>
  </si>
  <si>
    <t>Другие общегосударственные вопросы</t>
  </si>
  <si>
    <t>01 13</t>
  </si>
  <si>
    <t>Обеспечение деятельности подведомственных учреждений</t>
  </si>
  <si>
    <t>01 13 0029900</t>
  </si>
  <si>
    <t>Предоставление субсидий бюджетным учреждениям на оказание ими муниципальных услуг (выполнение работ) физическим и(или) юридическим лицам</t>
  </si>
  <si>
    <t>01 13 0029900 024</t>
  </si>
  <si>
    <t>Выполнение других обязательств государства</t>
  </si>
  <si>
    <t>01 13 0920300</t>
  </si>
  <si>
    <t>Другие вопросы в области охраны окружающей среды</t>
  </si>
  <si>
    <t>06 05</t>
  </si>
  <si>
    <t>Муниципальная целевая программа "Повышение безопасности дорожного движения в муниципальном районе Челно-Вершинский Самарской области на период 2012-2014 годы"</t>
  </si>
  <si>
    <t>06 05 7950900</t>
  </si>
  <si>
    <t>06 05 7950900 013</t>
  </si>
  <si>
    <t>Субсидии на проведение капитального ремонта и (или)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</si>
  <si>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</si>
  <si>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01 13 0920300 002</t>
  </si>
  <si>
    <t>01 13 5206200 024</t>
  </si>
  <si>
    <t>01 13 5210100</t>
  </si>
  <si>
    <t>01 13 5210100 500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</si>
  <si>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</si>
  <si>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</si>
  <si>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01 13 0900200</t>
  </si>
  <si>
    <t>01 13 0900200 002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</si>
  <si>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</si>
  <si>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03 09 2180100 </t>
  </si>
  <si>
    <t>03 09 2180100 002</t>
  </si>
  <si>
    <t>Другие вопросы в области национальной безопасности и правоохранительной деятельности</t>
  </si>
  <si>
    <t>03 14</t>
  </si>
  <si>
    <t>Учреждения по обеспечению хозяйственного обслуживания</t>
  </si>
  <si>
    <t>04 10 5226300 002</t>
  </si>
  <si>
    <t>03 14 5210400</t>
  </si>
  <si>
    <t>03 14 5210400 500</t>
  </si>
  <si>
    <t>Сельское хозяйство и рыболовство</t>
  </si>
  <si>
    <t>04 10 5226300</t>
  </si>
  <si>
    <t>04 10 5226300 023</t>
  </si>
  <si>
    <t xml:space="preserve">04 12 </t>
  </si>
  <si>
    <t>Другие вопросы в области национальной экономики</t>
  </si>
  <si>
    <t>04  05</t>
  </si>
  <si>
    <t>04 05 5211000</t>
  </si>
  <si>
    <t>10 06 5140000 002</t>
  </si>
  <si>
    <t>04 05  5211000 500</t>
  </si>
  <si>
    <t>Коммунальное хозяйство</t>
  </si>
  <si>
    <t>05 02</t>
  </si>
  <si>
    <t>01 13 5228400</t>
  </si>
  <si>
    <t>01 13 5228400 023</t>
  </si>
  <si>
    <t>Областная целевая программа "Снижение административных барьеров, оптимизация и повышение качества предоставления  государственных и муниципальных услуг, в том числе на базе многофункциональных центров предоставления государственных и муниципальных услуг" на 2011-2014 годы</t>
  </si>
  <si>
    <t>Региональные целевые программы</t>
  </si>
  <si>
    <t>05 02 5225700</t>
  </si>
  <si>
    <t>Экологический контроль</t>
  </si>
  <si>
    <t>06 01</t>
  </si>
  <si>
    <t>06 01 5211100</t>
  </si>
  <si>
    <t>06 01 5211100 500</t>
  </si>
  <si>
    <t>10 00</t>
  </si>
  <si>
    <t>10 01</t>
  </si>
  <si>
    <t>Доплаты к пенсиям государственных служащих субъектов Российской Федерации и муниципальных служащих</t>
  </si>
  <si>
    <t>10 01 4910100</t>
  </si>
  <si>
    <t>Социальные выплаты</t>
  </si>
  <si>
    <t>10 01 4910100 005</t>
  </si>
  <si>
    <t>04 05 5222800</t>
  </si>
  <si>
    <t>04 05 5222800 006</t>
  </si>
  <si>
    <t>Другие вопросы в области социальной политики</t>
  </si>
  <si>
    <t>10 06</t>
  </si>
  <si>
    <t>Исполнение отдельных государственных полномочий Самарской области в сфере охраны труда</t>
  </si>
  <si>
    <t>10 06 5210800</t>
  </si>
  <si>
    <t>10 06 5210800 500</t>
  </si>
  <si>
    <t>11 01</t>
  </si>
  <si>
    <t>04 05 2601200</t>
  </si>
  <si>
    <t>04 05 2601200 006</t>
  </si>
  <si>
    <t>04 05 2601400</t>
  </si>
  <si>
    <t>04 05 2601400 006</t>
  </si>
  <si>
    <t>08 01  4400200</t>
  </si>
  <si>
    <t>08 01  4400200 023</t>
  </si>
  <si>
    <t>08 01 4401602</t>
  </si>
  <si>
    <t>08 01 4401602 023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</si>
  <si>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</si>
  <si>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11 01 5129700</t>
  </si>
  <si>
    <t>11 01 5129700 001</t>
  </si>
  <si>
    <t>12 02</t>
  </si>
  <si>
    <t>Периодические издания, учрежденные органами законодательной и исполнительной власти</t>
  </si>
  <si>
    <t>12 02 4570000</t>
  </si>
  <si>
    <t>Выполнение работ (оказание услуг) автономными учреждениями</t>
  </si>
  <si>
    <t>Областная целевая программа "Развитие сельского хозяйства и регулирование рынков сельскохозяйственной продукции, сырья и продовольствия в Самарской области на 2009-2013 годы"</t>
  </si>
  <si>
    <t>12 02 4570000 019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</si>
  <si>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</si>
  <si>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</si>
  <si>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</si>
  <si>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Учреждения по внешкольной работе с детьми</t>
  </si>
  <si>
    <t>07 02 4230000</t>
  </si>
  <si>
    <t>07 02 4230000 024</t>
  </si>
  <si>
    <t>Молодежная политика и оздоровление детей</t>
  </si>
  <si>
    <t>07 07</t>
  </si>
  <si>
    <t>Проведение мероприятий для детей и молодежи</t>
  </si>
  <si>
    <t>07 07 4310100</t>
  </si>
  <si>
    <t>07 07 4310100 019</t>
  </si>
  <si>
    <t>Культура</t>
  </si>
  <si>
    <t>08 01</t>
  </si>
  <si>
    <t>08 01 4400000</t>
  </si>
  <si>
    <t>Музеи и постоянные выставки</t>
  </si>
  <si>
    <t>08 01 4410000</t>
  </si>
  <si>
    <t>08 01 4410000 024</t>
  </si>
  <si>
    <t>Библиотеки</t>
  </si>
  <si>
    <t>08 01 4420000</t>
  </si>
  <si>
    <t>08 01 4420000 024</t>
  </si>
  <si>
    <t>Другие вопросы в области культуры, кинематографии</t>
  </si>
  <si>
    <t>08 04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</si>
  <si>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</si>
  <si>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08 04 4520000</t>
  </si>
  <si>
    <t>08 04 4520000 001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</si>
  <si>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</si>
  <si>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</si>
  <si>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</si>
  <si>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Содержание ребенка в  семье опекуна и приемной семье, а также оплата труда приемного родителя</t>
  </si>
  <si>
    <t>10 04  5201300</t>
  </si>
  <si>
    <t>10 04 5052105</t>
  </si>
  <si>
    <t>10 04 5052105 005</t>
  </si>
  <si>
    <t>10 06 5210200</t>
  </si>
  <si>
    <t>10 06 5210200 024</t>
  </si>
  <si>
    <t>10 06 5210200 500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</si>
  <si>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</si>
  <si>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</si>
  <si>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</si>
  <si>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01 06 0020400</t>
  </si>
  <si>
    <t>01 06 0020400 500</t>
  </si>
  <si>
    <t>ОБРАЗОВАНИЕ</t>
  </si>
  <si>
    <t>07 00</t>
  </si>
  <si>
    <t>Школы-детские сады, школы начальные, неполные средние и средние</t>
  </si>
  <si>
    <t>07 02 4210000</t>
  </si>
  <si>
    <t>Другие вопросы в области образования</t>
  </si>
  <si>
    <t>07 09</t>
  </si>
  <si>
    <t>Учреждения, обеспечивающие предоставление услуг в сфере образования</t>
  </si>
  <si>
    <t>07 09 4350000</t>
  </si>
  <si>
    <t>СОЦИАЛЬНАЯ ПОЛИТИКА</t>
  </si>
  <si>
    <t>Социальное обеспечение населения</t>
  </si>
  <si>
    <t>10 03</t>
  </si>
  <si>
    <t>Мероприятия в области социальной политики</t>
  </si>
  <si>
    <t>10 03 5053300</t>
  </si>
  <si>
    <t>10 03 5053300 005</t>
  </si>
  <si>
    <t>Целевые программы муниципальных образований</t>
  </si>
  <si>
    <t>Социальная поддержка населения по осуществлению деятельности по опеке и попечительству в отношении совершеннолетних граждан, нуждающихся в установлении над ними опеки и попечительства</t>
  </si>
  <si>
    <t>10 06 5210700</t>
  </si>
  <si>
    <t>10 06 5210700 024</t>
  </si>
  <si>
    <t>10 06 5210700 500</t>
  </si>
  <si>
    <t>10 06 7950000</t>
  </si>
  <si>
    <t>10 06 7950000 013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</si>
  <si>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</si>
  <si>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</si>
  <si>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07 02 5225600</t>
  </si>
  <si>
    <t>07 02 5225600 023</t>
  </si>
  <si>
    <t>Проектирование и реконструкция здания средней школы под образовательный центр в районном центре Челно-Вершины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</si>
  <si>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</si>
  <si>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</si>
  <si>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Выравнивание бюджетной обеспеченности</t>
  </si>
  <si>
    <t>14 01 5160000</t>
  </si>
  <si>
    <t>Фонд финансовой поддержки</t>
  </si>
  <si>
    <t>Выполнение функций казенными учреждениями</t>
  </si>
  <si>
    <t>01 13 0020400 500</t>
  </si>
  <si>
    <t>01 13 0020400</t>
  </si>
  <si>
    <t>Исполнение отдельных государственных полномочий Самарской области по поддержке сельскохозяйственного производства</t>
  </si>
  <si>
    <t>07 07 5229200</t>
  </si>
  <si>
    <t>07 07 5229200 023</t>
  </si>
  <si>
    <t xml:space="preserve"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</t>
  </si>
  <si>
    <t>04 05 2600900</t>
  </si>
  <si>
    <t>04 05 2600900 006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</si>
  <si>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</si>
  <si>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04 05 2603000</t>
  </si>
  <si>
    <t>04 05 2603000 006</t>
  </si>
  <si>
    <t>Реализация мероприятий по ОЦП "Развитие информационно-телекоммуникационной инфраструктуры Самарской области" на 2012-2015 годы</t>
  </si>
  <si>
    <t>Комплексная программа "Дети муниципального района Челно-Вершинский на 2011-2013 годы"</t>
  </si>
  <si>
    <t>14 01 5160000 008</t>
  </si>
  <si>
    <t>Субвенции на предоставление дотации поселениям</t>
  </si>
  <si>
    <t>14 01 5210900</t>
  </si>
  <si>
    <t>14 01 5210900 008</t>
  </si>
  <si>
    <t>Итого расходов</t>
  </si>
  <si>
    <t>01 13 0930000</t>
  </si>
  <si>
    <t>01 13 0930000 024</t>
  </si>
  <si>
    <t>04 12 5207600 002</t>
  </si>
  <si>
    <t>04 12 5207600</t>
  </si>
  <si>
    <t>Субсидии по формированию земельных участков, предоставляемых бесплатно в собственность гражданам, имеющим трех и более детей</t>
  </si>
  <si>
    <t>Субсидии сельскохозяйственным товаропроизводителям , организациям потребительской кооперации и организациям агропромышленного комплекса, осуществлябщим деятельность на территории Самарской области, в целях возмещения затрат на уплату процентов по кредитам, полученных в российских кредитных организация, и займам, полученным в сельскохозяйственных потребительских кооперативах, на срок до 1 года</t>
  </si>
  <si>
    <t>01 13 5207903</t>
  </si>
  <si>
    <t>01 13 5207903 002</t>
  </si>
  <si>
    <t>07 02 4210000 019</t>
  </si>
  <si>
    <t>03 09 2470000</t>
  </si>
  <si>
    <t>03 09 2470000 001</t>
  </si>
  <si>
    <t>Реализация других функций, связанных с обеспечением национальной безопасности и правоохранительной деятельности</t>
  </si>
  <si>
    <t>11 01 7950600 023</t>
  </si>
  <si>
    <t>08 01 5227500</t>
  </si>
  <si>
    <t>04 05 2670510</t>
  </si>
  <si>
    <t>04 05 2670510 006</t>
  </si>
  <si>
    <t>ОЦП "Развитие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области" на 2011-2018 годы</t>
  </si>
  <si>
    <t>08 01 5227500 023</t>
  </si>
  <si>
    <t>Учреждения культуры и мероприятия в сфере культуры и кинематографии</t>
  </si>
  <si>
    <t>07 09 5229500</t>
  </si>
  <si>
    <t>07 09 5229500 023</t>
  </si>
  <si>
    <t>Субсидии на проведение капитального ремонта здания образовательного учреждения</t>
  </si>
  <si>
    <t xml:space="preserve">07 07 </t>
  </si>
  <si>
    <t>Обеспечение жильем отдельных категорий граждан, установленных Федеральным законом от 12.01.1995 № 5- ФЗ "О ветеранах" 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</si>
  <si>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07 09 7950700 023</t>
  </si>
  <si>
    <t>07 02 7950800 023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</si>
  <si>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</si>
  <si>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Исполнено, тыс.руб.</t>
  </si>
  <si>
    <t>Доля расходов местного бюджета, осуществляемых в рамках муниципальных целевых программ, в ведомственной структуре расходов за  2013 год</t>
  </si>
  <si>
    <t>План,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</si>
</sst>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0.000"/>
    <numFmt numFmtId="171" formatCode="0.00000"/>
    <numFmt numFmtId="172" formatCode="dd/mm/yy;@"/>
    <numFmt numFmtId="173" formatCode="dd/mm/yy\ \-\ dd/mm/yy"/>
    <numFmt numFmtId="174" formatCode="0000"/>
    <numFmt numFmtId="175" formatCode="00\.00\.00"/>
    <numFmt numFmtId="176" formatCode="#,##0.00;[Red]\-#,##0.00;0.00"/>
    <numFmt numFmtId="177" formatCode="#,##0.000"/>
    <numFmt numFmtId="178" formatCode="#,##0.000000"/>
    <numFmt numFmtId="179" formatCode="0000000"/>
    <numFmt numFmtId="180" formatCode="0.0000"/>
    <numFmt numFmtId="181" formatCode="#,##0;[Red]\-#,##0;0"/>
    <numFmt numFmtId="182" formatCode="#,##0.0000"/>
    <numFmt numFmtId="183" formatCode="#,##0.000;[Red]\-#,##0.000;0.000"/>
    <numFmt numFmtId="184" formatCode="#,##0.0000;[Red]\-#,##0.0000;0.0000"/>
    <numFmt numFmtId="185" formatCode="0E+00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4" fillId="0" borderId="0" xfId="55">
      <alignment/>
      <protection/>
    </xf>
    <xf numFmtId="0" fontId="14" fillId="0" borderId="0" xfId="55" applyAlignment="1">
      <alignment/>
      <protection/>
    </xf>
    <xf numFmtId="0" fontId="14" fillId="0" borderId="0" xfId="55" applyFont="1" applyAlignment="1">
      <alignment/>
      <protection/>
    </xf>
    <xf numFmtId="0" fontId="22" fillId="0" borderId="0" xfId="55" applyFont="1" applyAlignment="1">
      <alignment horizont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0" fontId="23" fillId="17" borderId="11" xfId="54" applyFont="1" applyFill="1" applyBorder="1" applyAlignment="1">
      <alignment horizontal="center" vertical="center" wrapText="1"/>
      <protection/>
    </xf>
    <xf numFmtId="172" fontId="27" fillId="17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top" wrapText="1"/>
      <protection/>
    </xf>
    <xf numFmtId="0" fontId="29" fillId="0" borderId="10" xfId="55" applyFont="1" applyBorder="1" applyAlignment="1">
      <alignment horizontal="center" vertical="top" wrapText="1"/>
      <protection/>
    </xf>
    <xf numFmtId="3" fontId="28" fillId="0" borderId="10" xfId="56" applyNumberFormat="1" applyFont="1" applyFill="1" applyBorder="1" applyAlignment="1" applyProtection="1">
      <alignment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5" applyFont="1" applyBorder="1" applyAlignment="1">
      <alignment horizontal="left" vertical="top" wrapText="1"/>
      <protection/>
    </xf>
    <xf numFmtId="3" fontId="23" fillId="0" borderId="10" xfId="55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54" applyNumberFormat="1" applyFont="1" applyFill="1" applyBorder="1" applyAlignment="1">
      <alignment horizontal="left" vertical="top"/>
      <protection/>
    </xf>
    <xf numFmtId="3" fontId="30" fillId="0" borderId="10" xfId="55" applyNumberFormat="1" applyFont="1" applyFill="1" applyBorder="1" applyAlignment="1">
      <alignment horizontal="right" vertical="top" wrapText="1"/>
      <protection/>
    </xf>
    <xf numFmtId="3" fontId="31" fillId="0" borderId="10" xfId="56" applyNumberFormat="1" applyFont="1" applyFill="1" applyBorder="1" applyAlignment="1" applyProtection="1">
      <alignment vertical="top" wrapText="1"/>
      <protection/>
    </xf>
    <xf numFmtId="3" fontId="23" fillId="0" borderId="10" xfId="55" applyNumberFormat="1" applyFont="1" applyBorder="1" applyAlignment="1">
      <alignment horizontal="right" vertical="top" wrapText="1"/>
      <protection/>
    </xf>
    <xf numFmtId="3" fontId="30" fillId="0" borderId="10" xfId="55" applyNumberFormat="1" applyFont="1" applyBorder="1" applyAlignment="1">
      <alignment horizontal="right" vertical="top" wrapText="1"/>
      <protection/>
    </xf>
    <xf numFmtId="3" fontId="1" fillId="0" borderId="10" xfId="55" applyNumberFormat="1" applyFont="1" applyFill="1" applyBorder="1" applyAlignment="1">
      <alignment horizontal="right" vertical="top" wrapText="1"/>
      <protection/>
    </xf>
    <xf numFmtId="3" fontId="23" fillId="0" borderId="10" xfId="55" applyNumberFormat="1" applyFont="1" applyBorder="1" applyAlignment="1">
      <alignment vertical="top" wrapText="1"/>
      <protection/>
    </xf>
    <xf numFmtId="0" fontId="30" fillId="0" borderId="10" xfId="55" applyFont="1" applyBorder="1" applyAlignment="1">
      <alignment horizontal="left" vertical="top" wrapText="1"/>
      <protection/>
    </xf>
    <xf numFmtId="3" fontId="30" fillId="0" borderId="10" xfId="55" applyNumberFormat="1" applyFont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55" applyFont="1" applyFill="1" applyBorder="1" applyAlignment="1">
      <alignment horizontal="left" vertical="top" wrapText="1"/>
      <protection/>
    </xf>
    <xf numFmtId="0" fontId="30" fillId="0" borderId="10" xfId="55" applyFont="1" applyFill="1" applyBorder="1">
      <alignment/>
      <protection/>
    </xf>
    <xf numFmtId="49" fontId="30" fillId="0" borderId="12" xfId="0" applyNumberFormat="1" applyFont="1" applyFill="1" applyBorder="1" applyAlignment="1">
      <alignment horizontal="left" vertical="top" wrapText="1"/>
    </xf>
    <xf numFmtId="0" fontId="30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left" vertical="top"/>
      <protection/>
    </xf>
    <xf numFmtId="3" fontId="32" fillId="0" borderId="10" xfId="55" applyNumberFormat="1" applyFont="1" applyFill="1" applyBorder="1" applyAlignment="1">
      <alignment horizontal="right" vertical="top" wrapText="1"/>
      <protection/>
    </xf>
    <xf numFmtId="0" fontId="33" fillId="0" borderId="10" xfId="55" applyFont="1" applyFill="1" applyBorder="1" applyAlignment="1">
      <alignment horizontal="left" vertical="top" wrapText="1"/>
      <protection/>
    </xf>
    <xf numFmtId="0" fontId="30" fillId="0" borderId="10" xfId="55" applyFont="1" applyBorder="1" applyAlignment="1">
      <alignment vertical="top" wrapText="1"/>
      <protection/>
    </xf>
    <xf numFmtId="3" fontId="34" fillId="0" borderId="10" xfId="55" applyNumberFormat="1" applyFont="1" applyFill="1" applyBorder="1" applyAlignment="1">
      <alignment horizontal="right" vertical="top" wrapText="1"/>
      <protection/>
    </xf>
    <xf numFmtId="3" fontId="35" fillId="0" borderId="10" xfId="55" applyNumberFormat="1" applyFont="1" applyFill="1" applyBorder="1" applyAlignment="1">
      <alignment horizontal="right" vertical="top" wrapText="1"/>
      <protection/>
    </xf>
    <xf numFmtId="3" fontId="36" fillId="0" borderId="10" xfId="55" applyNumberFormat="1" applyFont="1" applyFill="1" applyBorder="1" applyAlignment="1">
      <alignment horizontal="right"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justify" wrapText="1"/>
      <protection/>
    </xf>
    <xf numFmtId="3" fontId="10" fillId="0" borderId="10" xfId="56" applyNumberFormat="1" applyFont="1" applyFill="1" applyBorder="1" applyAlignment="1" applyProtection="1">
      <alignment vertical="top" wrapText="1"/>
      <protection/>
    </xf>
    <xf numFmtId="49" fontId="30" fillId="0" borderId="10" xfId="54" applyNumberFormat="1" applyFont="1" applyFill="1" applyBorder="1" applyAlignment="1" applyProtection="1">
      <alignment horizontal="left" vertical="justify" wrapText="1"/>
      <protection/>
    </xf>
    <xf numFmtId="3" fontId="1" fillId="0" borderId="10" xfId="54" applyNumberFormat="1" applyFont="1" applyFill="1" applyBorder="1" applyAlignment="1">
      <alignment vertical="top"/>
      <protection/>
    </xf>
    <xf numFmtId="3" fontId="30" fillId="0" borderId="10" xfId="54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4" applyNumberFormat="1" applyFont="1" applyFill="1" applyBorder="1" applyAlignment="1">
      <alignment vertical="top"/>
      <protection/>
    </xf>
    <xf numFmtId="3" fontId="30" fillId="0" borderId="10" xfId="55" applyNumberFormat="1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justify" wrapText="1"/>
      <protection/>
    </xf>
    <xf numFmtId="3" fontId="23" fillId="0" borderId="10" xfId="55" applyNumberFormat="1" applyFont="1" applyFill="1" applyBorder="1" applyAlignment="1">
      <alignment vertical="top" wrapText="1"/>
      <protection/>
    </xf>
    <xf numFmtId="0" fontId="30" fillId="0" borderId="10" xfId="54" applyFont="1" applyFill="1" applyBorder="1" applyAlignment="1">
      <alignment vertical="justify" wrapText="1"/>
      <protection/>
    </xf>
    <xf numFmtId="0" fontId="37" fillId="0" borderId="10" xfId="55" applyFont="1" applyBorder="1" applyAlignment="1">
      <alignment horizontal="center" vertical="top" wrapText="1"/>
      <protection/>
    </xf>
    <xf numFmtId="0" fontId="28" fillId="0" borderId="10" xfId="55" applyFont="1" applyBorder="1" applyAlignment="1">
      <alignment vertical="top" wrapText="1"/>
      <protection/>
    </xf>
    <xf numFmtId="3" fontId="23" fillId="0" borderId="10" xfId="56" applyNumberFormat="1" applyFont="1" applyFill="1" applyBorder="1" applyAlignment="1" applyProtection="1">
      <alignment vertical="top" wrapText="1"/>
      <protection/>
    </xf>
    <xf numFmtId="3" fontId="30" fillId="0" borderId="10" xfId="56" applyNumberFormat="1" applyFont="1" applyFill="1" applyBorder="1" applyAlignment="1" applyProtection="1">
      <alignment vertical="top" wrapText="1"/>
      <protection/>
    </xf>
    <xf numFmtId="49" fontId="22" fillId="0" borderId="10" xfId="54" applyNumberFormat="1" applyFont="1" applyFill="1" applyBorder="1" applyAlignment="1">
      <alignment horizontal="left" vertical="top" wrapText="1"/>
      <protection/>
    </xf>
    <xf numFmtId="49" fontId="22" fillId="0" borderId="10" xfId="54" applyNumberFormat="1" applyFont="1" applyFill="1" applyBorder="1" applyAlignment="1">
      <alignment horizontal="left" vertical="top"/>
      <protection/>
    </xf>
    <xf numFmtId="49" fontId="30" fillId="0" borderId="10" xfId="54" applyNumberFormat="1" applyFont="1" applyFill="1" applyBorder="1" applyAlignment="1">
      <alignment horizontal="left" vertical="top" wrapText="1"/>
      <protection/>
    </xf>
    <xf numFmtId="0" fontId="33" fillId="0" borderId="10" xfId="55" applyFont="1" applyFill="1" applyBorder="1" applyAlignment="1">
      <alignment horizontal="center" vertical="top" wrapText="1"/>
      <protection/>
    </xf>
    <xf numFmtId="0" fontId="38" fillId="0" borderId="10" xfId="55" applyFont="1" applyFill="1" applyBorder="1" applyAlignment="1">
      <alignment horizontal="center" vertical="top" wrapText="1"/>
      <protection/>
    </xf>
    <xf numFmtId="0" fontId="10" fillId="0" borderId="10" xfId="54" applyFont="1" applyFill="1" applyBorder="1" applyAlignment="1">
      <alignment vertical="justify" wrapText="1"/>
      <protection/>
    </xf>
    <xf numFmtId="0" fontId="30" fillId="0" borderId="11" xfId="54" applyFont="1" applyFill="1" applyBorder="1" applyAlignment="1">
      <alignment vertical="justify" wrapText="1"/>
      <protection/>
    </xf>
    <xf numFmtId="3" fontId="1" fillId="0" borderId="10" xfId="55" applyNumberFormat="1" applyFont="1" applyFill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vertical="top" wrapText="1"/>
      <protection/>
    </xf>
    <xf numFmtId="0" fontId="37" fillId="0" borderId="10" xfId="55" applyFont="1" applyFill="1" applyBorder="1" applyAlignment="1">
      <alignment horizontal="center" vertical="top" wrapText="1"/>
      <protection/>
    </xf>
    <xf numFmtId="0" fontId="37" fillId="0" borderId="10" xfId="54" applyFont="1" applyFill="1" applyBorder="1" applyAlignment="1">
      <alignment vertical="justify" wrapText="1"/>
      <protection/>
    </xf>
    <xf numFmtId="49" fontId="37" fillId="0" borderId="10" xfId="54" applyNumberFormat="1" applyFont="1" applyFill="1" applyBorder="1" applyAlignment="1">
      <alignment horizontal="left" vertical="top"/>
      <protection/>
    </xf>
    <xf numFmtId="3" fontId="37" fillId="0" borderId="10" xfId="55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0" xfId="54" applyNumberFormat="1" applyFont="1" applyFill="1" applyBorder="1" applyAlignment="1">
      <alignment vertical="top"/>
      <protection/>
    </xf>
    <xf numFmtId="0" fontId="23" fillId="0" borderId="10" xfId="55" applyFont="1" applyBorder="1">
      <alignment/>
      <protection/>
    </xf>
    <xf numFmtId="0" fontId="23" fillId="0" borderId="10" xfId="54" applyFont="1" applyFill="1" applyBorder="1" applyAlignment="1">
      <alignment horizontal="left" vertical="top" wrapText="1"/>
      <protection/>
    </xf>
    <xf numFmtId="3" fontId="1" fillId="0" borderId="10" xfId="55" applyNumberFormat="1" applyFont="1" applyBorder="1" applyAlignment="1">
      <alignment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28" fillId="0" borderId="10" xfId="55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4" applyNumberFormat="1" applyFont="1" applyFill="1" applyBorder="1" applyAlignment="1">
      <alignment horizontal="left" vertical="top"/>
      <protection/>
    </xf>
    <xf numFmtId="0" fontId="14" fillId="0" borderId="10" xfId="55" applyBorder="1">
      <alignment/>
      <protection/>
    </xf>
    <xf numFmtId="0" fontId="30" fillId="0" borderId="10" xfId="53" applyNumberFormat="1" applyFont="1" applyFill="1" applyBorder="1" applyAlignment="1">
      <alignment vertical="top" wrapText="1"/>
      <protection/>
    </xf>
    <xf numFmtId="0" fontId="30" fillId="0" borderId="13" xfId="54" applyFont="1" applyFill="1" applyBorder="1" applyAlignment="1">
      <alignment vertical="justify" wrapText="1"/>
      <protection/>
    </xf>
    <xf numFmtId="3" fontId="23" fillId="0" borderId="10" xfId="55" applyNumberFormat="1" applyFont="1" applyBorder="1">
      <alignment/>
      <protection/>
    </xf>
    <xf numFmtId="172" fontId="26" fillId="17" borderId="14" xfId="54" applyNumberFormat="1" applyFont="1" applyFill="1" applyBorder="1" applyAlignment="1">
      <alignment horizontal="center" vertical="center" wrapText="1"/>
      <protection/>
    </xf>
    <xf numFmtId="3" fontId="1" fillId="0" borderId="10" xfId="56" applyNumberFormat="1" applyFont="1" applyFill="1" applyBorder="1" applyAlignment="1" applyProtection="1">
      <alignment vertical="top" wrapText="1"/>
      <protection/>
    </xf>
    <xf numFmtId="0" fontId="30" fillId="0" borderId="10" xfId="54" applyNumberFormat="1" applyFont="1" applyFill="1" applyBorder="1" applyAlignment="1" applyProtection="1">
      <alignment horizontal="left" vertical="justify" wrapText="1"/>
      <protection/>
    </xf>
    <xf numFmtId="0" fontId="30" fillId="0" borderId="10" xfId="0" applyFont="1" applyFill="1" applyBorder="1" applyAlignment="1">
      <alignment vertical="top" wrapText="1"/>
    </xf>
    <xf numFmtId="49" fontId="1" fillId="0" borderId="10" xfId="54" applyNumberFormat="1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justify" wrapText="1"/>
      <protection/>
    </xf>
    <xf numFmtId="0" fontId="1" fillId="0" borderId="10" xfId="53" applyNumberFormat="1" applyFont="1" applyFill="1" applyBorder="1" applyAlignment="1">
      <alignment vertical="top" wrapText="1"/>
      <protection/>
    </xf>
    <xf numFmtId="0" fontId="23" fillId="0" borderId="10" xfId="56" applyNumberFormat="1" applyFont="1" applyFill="1" applyBorder="1" applyAlignment="1" applyProtection="1">
      <alignment vertical="top" wrapText="1"/>
      <protection/>
    </xf>
    <xf numFmtId="168" fontId="30" fillId="0" borderId="10" xfId="54" applyNumberFormat="1" applyFont="1" applyFill="1" applyBorder="1" applyAlignment="1">
      <alignment vertical="top"/>
      <protection/>
    </xf>
    <xf numFmtId="0" fontId="30" fillId="0" borderId="10" xfId="54" applyFont="1" applyFill="1" applyBorder="1" applyAlignment="1">
      <alignment horizontal="left" vertical="top" wrapText="1"/>
      <protection/>
    </xf>
    <xf numFmtId="0" fontId="30" fillId="0" borderId="10" xfId="0" applyNumberFormat="1" applyFont="1" applyFill="1" applyBorder="1" applyAlignment="1">
      <alignment horizontal="left" vertical="top" wrapText="1"/>
    </xf>
    <xf numFmtId="49" fontId="30" fillId="15" borderId="10" xfId="54" applyNumberFormat="1" applyFont="1" applyFill="1" applyBorder="1" applyAlignment="1">
      <alignment horizontal="left" vertical="top"/>
      <protection/>
    </xf>
    <xf numFmtId="3" fontId="30" fillId="15" borderId="10" xfId="54" applyNumberFormat="1" applyFont="1" applyFill="1" applyBorder="1" applyAlignment="1">
      <alignment vertical="top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0" fontId="30" fillId="0" borderId="10" xfId="0" applyNumberFormat="1" applyFont="1" applyBorder="1" applyAlignment="1">
      <alignment horizontal="left" vertical="top" wrapText="1"/>
    </xf>
    <xf numFmtId="49" fontId="1" fillId="15" borderId="12" xfId="0" applyNumberFormat="1" applyFont="1" applyFill="1" applyBorder="1" applyAlignment="1">
      <alignment horizontal="left" vertical="top" wrapText="1"/>
    </xf>
    <xf numFmtId="0" fontId="1" fillId="15" borderId="10" xfId="55" applyFont="1" applyFill="1" applyBorder="1" applyAlignment="1">
      <alignment horizontal="left" vertical="top" wrapText="1"/>
      <protection/>
    </xf>
    <xf numFmtId="3" fontId="1" fillId="15" borderId="10" xfId="55" applyNumberFormat="1" applyFont="1" applyFill="1" applyBorder="1" applyAlignment="1">
      <alignment horizontal="right" vertical="top" wrapText="1"/>
      <protection/>
    </xf>
    <xf numFmtId="0" fontId="30" fillId="0" borderId="10" xfId="53" applyNumberFormat="1" applyFont="1" applyFill="1" applyBorder="1" applyAlignment="1">
      <alignment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3" fillId="0" borderId="12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23" fillId="0" borderId="19" xfId="5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22" fillId="0" borderId="0" xfId="55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_ФУН" xfId="53"/>
    <cellStyle name="Обычный_Лист3" xfId="54"/>
    <cellStyle name="Обычный_приложения к РСП бюджет на 2006 год.2 уточнение xls" xfId="55"/>
    <cellStyle name="Обычный_Реестр бюджетополучателе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75"/>
  <sheetViews>
    <sheetView tabSelected="1" zoomScalePageLayoutView="0" workbookViewId="0" topLeftCell="A1">
      <selection activeCell="D5" sqref="D5:E6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9.8515625" style="0" customWidth="1"/>
    <col min="5" max="5" width="12.421875" style="0" customWidth="1"/>
    <col min="6" max="6" width="11.28125" style="0" bestFit="1" customWidth="1"/>
    <col min="7" max="7" width="12.421875" style="0" customWidth="1"/>
  </cols>
  <sheetData>
    <row r="1" spans="1:5" ht="12.75">
      <c r="A1" s="1"/>
      <c r="B1" s="2"/>
      <c r="C1" s="2"/>
      <c r="D1" s="2"/>
      <c r="E1" s="3"/>
    </row>
    <row r="2" spans="1:5" ht="72" customHeight="1">
      <c r="A2" s="1"/>
      <c r="B2" s="115" t="s">
        <v>377</v>
      </c>
      <c r="C2" s="115"/>
      <c r="D2" s="115"/>
      <c r="E2" s="115"/>
    </row>
    <row r="3" spans="1:5" ht="18.75">
      <c r="A3" s="1"/>
      <c r="B3" s="4"/>
      <c r="C3" s="4"/>
      <c r="D3" s="4"/>
      <c r="E3" s="4"/>
    </row>
    <row r="4" spans="1:5" ht="12.75">
      <c r="A4" s="1"/>
      <c r="B4" s="1"/>
      <c r="C4" s="1"/>
      <c r="D4" s="1"/>
      <c r="E4" s="1"/>
    </row>
    <row r="5" spans="1:7" ht="12.75">
      <c r="A5" s="104" t="s">
        <v>154</v>
      </c>
      <c r="B5" s="104" t="s">
        <v>155</v>
      </c>
      <c r="C5" s="107" t="s">
        <v>156</v>
      </c>
      <c r="D5" s="110" t="s">
        <v>378</v>
      </c>
      <c r="E5" s="111"/>
      <c r="F5" s="110" t="s">
        <v>376</v>
      </c>
      <c r="G5" s="111"/>
    </row>
    <row r="6" spans="1:7" ht="17.25" customHeight="1">
      <c r="A6" s="105"/>
      <c r="B6" s="105"/>
      <c r="C6" s="108"/>
      <c r="D6" s="112"/>
      <c r="E6" s="113"/>
      <c r="F6" s="112"/>
      <c r="G6" s="113"/>
    </row>
    <row r="7" spans="1:7" ht="36">
      <c r="A7" s="106"/>
      <c r="B7" s="106"/>
      <c r="C7" s="109"/>
      <c r="D7" s="5" t="s">
        <v>157</v>
      </c>
      <c r="E7" s="6" t="s">
        <v>158</v>
      </c>
      <c r="F7" s="5" t="s">
        <v>157</v>
      </c>
      <c r="G7" s="6" t="s">
        <v>158</v>
      </c>
    </row>
    <row r="8" spans="1:7" ht="15.75">
      <c r="A8" s="7"/>
      <c r="B8" s="7"/>
      <c r="C8" s="8"/>
      <c r="D8" s="82"/>
      <c r="E8" s="9"/>
      <c r="F8" s="9"/>
      <c r="G8" s="9"/>
    </row>
    <row r="9" spans="1:7" ht="21" customHeight="1">
      <c r="A9" s="10">
        <v>746</v>
      </c>
      <c r="B9" s="53" t="s">
        <v>159</v>
      </c>
      <c r="C9" s="11"/>
      <c r="D9" s="12">
        <f>D10+D13+D16+D19+D22+D42+D47+D50+D71+D79+D88+D91+D94+D100+D103+D108+D124+D74+D130+D68+D83+D97</f>
        <v>185826.94799999997</v>
      </c>
      <c r="E9" s="12">
        <f>E10+E13+E16+E19+E22+E42+E47+E50+E71+E79+E88+E91+E94+E100+E103+E108+E124+E74+E130+E68+E83+E97</f>
        <v>145897.448</v>
      </c>
      <c r="F9" s="12">
        <f>F10+F13+F16+F19+F22+F42+F47+F50+F71+F79+F88+F91+F94+F100+F103+F108+F124+F74+F130+F68+F83+F97</f>
        <v>158645.8</v>
      </c>
      <c r="G9" s="12">
        <f>G10+G13+G16+G19+G22+G42+G47+G50+G71+G79+G88+G91+G94+G100+G103+G108+G124+G74+G130+G68+G83+G97</f>
        <v>119008</v>
      </c>
    </row>
    <row r="10" spans="1:7" ht="33.75" customHeight="1">
      <c r="A10" s="13"/>
      <c r="B10" s="14" t="s">
        <v>72</v>
      </c>
      <c r="C10" s="15" t="s">
        <v>160</v>
      </c>
      <c r="D10" s="16">
        <f>D11</f>
        <v>1230</v>
      </c>
      <c r="E10" s="16">
        <f aca="true" t="shared" si="0" ref="E10:G11">E11</f>
        <v>0</v>
      </c>
      <c r="F10" s="16">
        <f t="shared" si="0"/>
        <v>1230</v>
      </c>
      <c r="G10" s="16">
        <f t="shared" si="0"/>
        <v>0</v>
      </c>
    </row>
    <row r="11" spans="1:7" ht="18.75" customHeight="1">
      <c r="A11" s="13"/>
      <c r="B11" s="17" t="s">
        <v>161</v>
      </c>
      <c r="C11" s="18" t="s">
        <v>162</v>
      </c>
      <c r="D11" s="19">
        <f>D12</f>
        <v>1230</v>
      </c>
      <c r="E11" s="19">
        <f t="shared" si="0"/>
        <v>0</v>
      </c>
      <c r="F11" s="19">
        <f t="shared" si="0"/>
        <v>1230</v>
      </c>
      <c r="G11" s="19">
        <f t="shared" si="0"/>
        <v>0</v>
      </c>
    </row>
    <row r="12" spans="1:7" ht="18" customHeight="1">
      <c r="A12" s="13"/>
      <c r="B12" s="17" t="s">
        <v>163</v>
      </c>
      <c r="C12" s="18" t="s">
        <v>164</v>
      </c>
      <c r="D12" s="19">
        <v>1230</v>
      </c>
      <c r="E12" s="55">
        <v>0</v>
      </c>
      <c r="F12" s="19">
        <v>1230</v>
      </c>
      <c r="G12" s="55">
        <v>0</v>
      </c>
    </row>
    <row r="13" spans="1:7" ht="50.25" customHeight="1">
      <c r="A13" s="13"/>
      <c r="B13" s="14" t="s">
        <v>165</v>
      </c>
      <c r="C13" s="15" t="s">
        <v>166</v>
      </c>
      <c r="D13" s="16">
        <f>D14</f>
        <v>1135</v>
      </c>
      <c r="E13" s="16">
        <f aca="true" t="shared" si="1" ref="E13:G14">E14</f>
        <v>0</v>
      </c>
      <c r="F13" s="16">
        <f t="shared" si="1"/>
        <v>1135</v>
      </c>
      <c r="G13" s="16">
        <f t="shared" si="1"/>
        <v>0</v>
      </c>
    </row>
    <row r="14" spans="1:7" ht="49.5" customHeight="1">
      <c r="A14" s="13"/>
      <c r="B14" s="17" t="s">
        <v>167</v>
      </c>
      <c r="C14" s="18" t="s">
        <v>168</v>
      </c>
      <c r="D14" s="19">
        <f>D15</f>
        <v>1135</v>
      </c>
      <c r="E14" s="19">
        <f t="shared" si="1"/>
        <v>0</v>
      </c>
      <c r="F14" s="19">
        <f t="shared" si="1"/>
        <v>1135</v>
      </c>
      <c r="G14" s="19">
        <f t="shared" si="1"/>
        <v>0</v>
      </c>
    </row>
    <row r="15" spans="1:7" ht="21.75" customHeight="1">
      <c r="A15" s="13"/>
      <c r="B15" s="17" t="s">
        <v>163</v>
      </c>
      <c r="C15" s="18" t="s">
        <v>169</v>
      </c>
      <c r="D15" s="19">
        <v>1135</v>
      </c>
      <c r="E15" s="55">
        <v>0</v>
      </c>
      <c r="F15" s="19">
        <v>1135</v>
      </c>
      <c r="G15" s="55">
        <v>0</v>
      </c>
    </row>
    <row r="16" spans="1:7" ht="48.75" customHeight="1">
      <c r="A16" s="13"/>
      <c r="B16" s="14" t="s">
        <v>170</v>
      </c>
      <c r="C16" s="15" t="s">
        <v>171</v>
      </c>
      <c r="D16" s="21">
        <f>D17</f>
        <v>12985</v>
      </c>
      <c r="E16" s="21">
        <f aca="true" t="shared" si="2" ref="E16:G17">E17</f>
        <v>0</v>
      </c>
      <c r="F16" s="21">
        <f t="shared" si="2"/>
        <v>12985</v>
      </c>
      <c r="G16" s="21">
        <f t="shared" si="2"/>
        <v>0</v>
      </c>
    </row>
    <row r="17" spans="1:7" ht="48.75" customHeight="1">
      <c r="A17" s="13"/>
      <c r="B17" s="17" t="s">
        <v>167</v>
      </c>
      <c r="C17" s="18" t="s">
        <v>172</v>
      </c>
      <c r="D17" s="22">
        <f>D18</f>
        <v>12985</v>
      </c>
      <c r="E17" s="22">
        <f t="shared" si="2"/>
        <v>0</v>
      </c>
      <c r="F17" s="22">
        <f t="shared" si="2"/>
        <v>12985</v>
      </c>
      <c r="G17" s="22">
        <f t="shared" si="2"/>
        <v>0</v>
      </c>
    </row>
    <row r="18" spans="1:7" ht="16.5" customHeight="1">
      <c r="A18" s="13"/>
      <c r="B18" s="17" t="s">
        <v>163</v>
      </c>
      <c r="C18" s="18" t="s">
        <v>173</v>
      </c>
      <c r="D18" s="23">
        <v>12985</v>
      </c>
      <c r="E18" s="19">
        <v>0</v>
      </c>
      <c r="F18" s="23">
        <v>12985</v>
      </c>
      <c r="G18" s="19">
        <v>0</v>
      </c>
    </row>
    <row r="19" spans="1:7" ht="53.25" customHeight="1">
      <c r="A19" s="13"/>
      <c r="B19" s="14" t="s">
        <v>295</v>
      </c>
      <c r="C19" s="34" t="s">
        <v>136</v>
      </c>
      <c r="D19" s="16">
        <f>D20</f>
        <v>415</v>
      </c>
      <c r="E19" s="16">
        <f aca="true" t="shared" si="3" ref="E19:G20">E20</f>
        <v>0</v>
      </c>
      <c r="F19" s="16">
        <f t="shared" si="3"/>
        <v>415</v>
      </c>
      <c r="G19" s="16">
        <f t="shared" si="3"/>
        <v>0</v>
      </c>
    </row>
    <row r="20" spans="1:7" ht="54" customHeight="1">
      <c r="A20" s="13"/>
      <c r="B20" s="17" t="s">
        <v>167</v>
      </c>
      <c r="C20" s="18" t="s">
        <v>297</v>
      </c>
      <c r="D20" s="19">
        <f>D21</f>
        <v>415</v>
      </c>
      <c r="E20" s="19">
        <f t="shared" si="3"/>
        <v>0</v>
      </c>
      <c r="F20" s="19">
        <f t="shared" si="3"/>
        <v>415</v>
      </c>
      <c r="G20" s="19">
        <f t="shared" si="3"/>
        <v>0</v>
      </c>
    </row>
    <row r="21" spans="1:7" ht="17.25" customHeight="1">
      <c r="A21" s="13"/>
      <c r="B21" s="17" t="s">
        <v>163</v>
      </c>
      <c r="C21" s="18" t="s">
        <v>298</v>
      </c>
      <c r="D21" s="19">
        <v>415</v>
      </c>
      <c r="E21" s="19">
        <v>0</v>
      </c>
      <c r="F21" s="19">
        <v>415</v>
      </c>
      <c r="G21" s="19">
        <v>0</v>
      </c>
    </row>
    <row r="22" spans="1:7" ht="17.25" customHeight="1">
      <c r="A22" s="13"/>
      <c r="B22" s="14" t="s">
        <v>176</v>
      </c>
      <c r="C22" s="15" t="s">
        <v>177</v>
      </c>
      <c r="D22" s="27">
        <f>D23+D25+D27+D29+D32+D34+D38+D40+D36</f>
        <v>13555.7</v>
      </c>
      <c r="E22" s="27">
        <f>E23+E25+E27+E29+E32+E34+E38+E40+E36</f>
        <v>1113</v>
      </c>
      <c r="F22" s="27">
        <f>F23+F25+F27+F29+F32+F34+F38+F40+F36</f>
        <v>13527</v>
      </c>
      <c r="G22" s="27">
        <f>G23+G25+G27+G29+G32+G34+G38+G40+G36</f>
        <v>1084</v>
      </c>
    </row>
    <row r="23" spans="1:7" ht="36.75" customHeight="1">
      <c r="A23" s="13"/>
      <c r="B23" s="17" t="s">
        <v>167</v>
      </c>
      <c r="C23" s="25" t="s">
        <v>332</v>
      </c>
      <c r="D23" s="19">
        <f>D24</f>
        <v>233.4</v>
      </c>
      <c r="E23" s="19">
        <f>E24</f>
        <v>0</v>
      </c>
      <c r="F23" s="19">
        <f>F24</f>
        <v>233.4</v>
      </c>
      <c r="G23" s="19">
        <f>G24</f>
        <v>0</v>
      </c>
    </row>
    <row r="24" spans="1:7" ht="19.5" customHeight="1">
      <c r="A24" s="13"/>
      <c r="B24" s="17" t="s">
        <v>163</v>
      </c>
      <c r="C24" s="25" t="s">
        <v>331</v>
      </c>
      <c r="D24" s="23">
        <v>233.4</v>
      </c>
      <c r="E24" s="19">
        <v>0</v>
      </c>
      <c r="F24" s="23">
        <v>233.4</v>
      </c>
      <c r="G24" s="19">
        <v>0</v>
      </c>
    </row>
    <row r="25" spans="1:7" ht="15.75">
      <c r="A25" s="13"/>
      <c r="B25" s="17" t="s">
        <v>178</v>
      </c>
      <c r="C25" s="29" t="s">
        <v>179</v>
      </c>
      <c r="D25" s="19">
        <f>D26</f>
        <v>1838</v>
      </c>
      <c r="E25" s="19">
        <f>E26</f>
        <v>0</v>
      </c>
      <c r="F25" s="19">
        <f>F26</f>
        <v>1838</v>
      </c>
      <c r="G25" s="19">
        <f>G26</f>
        <v>0</v>
      </c>
    </row>
    <row r="26" spans="1:7" ht="51" customHeight="1">
      <c r="A26" s="13"/>
      <c r="B26" s="28" t="s">
        <v>180</v>
      </c>
      <c r="C26" s="29" t="s">
        <v>181</v>
      </c>
      <c r="D26" s="19">
        <v>1838</v>
      </c>
      <c r="E26" s="19">
        <v>0</v>
      </c>
      <c r="F26" s="19">
        <v>1838</v>
      </c>
      <c r="G26" s="19">
        <v>0</v>
      </c>
    </row>
    <row r="27" spans="1:7" ht="31.5">
      <c r="A27" s="13"/>
      <c r="B27" s="28" t="s">
        <v>73</v>
      </c>
      <c r="C27" s="29" t="s">
        <v>197</v>
      </c>
      <c r="D27" s="19">
        <f>D28</f>
        <v>756.1</v>
      </c>
      <c r="E27" s="19">
        <f>E28</f>
        <v>0</v>
      </c>
      <c r="F27" s="19">
        <f>F28</f>
        <v>756.1</v>
      </c>
      <c r="G27" s="19">
        <f>G28</f>
        <v>0</v>
      </c>
    </row>
    <row r="28" spans="1:7" ht="34.5" customHeight="1">
      <c r="A28" s="13"/>
      <c r="B28" s="28" t="s">
        <v>190</v>
      </c>
      <c r="C28" s="29" t="s">
        <v>198</v>
      </c>
      <c r="D28" s="19">
        <v>756.1</v>
      </c>
      <c r="E28" s="19">
        <v>0</v>
      </c>
      <c r="F28" s="19">
        <v>756.1</v>
      </c>
      <c r="G28" s="19">
        <v>0</v>
      </c>
    </row>
    <row r="29" spans="1:7" ht="18.75" customHeight="1">
      <c r="A29" s="13"/>
      <c r="B29" s="28" t="s">
        <v>182</v>
      </c>
      <c r="C29" s="29" t="s">
        <v>183</v>
      </c>
      <c r="D29" s="19">
        <f>D30+D31</f>
        <v>964</v>
      </c>
      <c r="E29" s="19">
        <f>E30+E31</f>
        <v>0</v>
      </c>
      <c r="F29" s="19">
        <f>F30+F31</f>
        <v>964</v>
      </c>
      <c r="G29" s="19">
        <f>G30+G31</f>
        <v>0</v>
      </c>
    </row>
    <row r="30" spans="1:7" ht="38.25" customHeight="1">
      <c r="A30" s="13"/>
      <c r="B30" s="28" t="s">
        <v>190</v>
      </c>
      <c r="C30" s="29" t="s">
        <v>191</v>
      </c>
      <c r="D30" s="19">
        <v>770</v>
      </c>
      <c r="E30" s="19">
        <v>0</v>
      </c>
      <c r="F30" s="19">
        <v>770</v>
      </c>
      <c r="G30" s="19">
        <v>0</v>
      </c>
    </row>
    <row r="31" spans="1:7" ht="35.25" customHeight="1">
      <c r="A31" s="13"/>
      <c r="B31" s="31" t="s">
        <v>50</v>
      </c>
      <c r="C31" s="29" t="s">
        <v>43</v>
      </c>
      <c r="D31" s="19">
        <v>194</v>
      </c>
      <c r="E31" s="19">
        <v>0</v>
      </c>
      <c r="F31" s="19">
        <v>194</v>
      </c>
      <c r="G31" s="19">
        <v>0</v>
      </c>
    </row>
    <row r="32" spans="1:7" ht="16.5" customHeight="1">
      <c r="A32" s="13"/>
      <c r="B32" s="31" t="s">
        <v>204</v>
      </c>
      <c r="C32" s="29" t="s">
        <v>349</v>
      </c>
      <c r="D32" s="19">
        <f>D33</f>
        <v>6042</v>
      </c>
      <c r="E32" s="19">
        <f>E33</f>
        <v>0</v>
      </c>
      <c r="F32" s="19">
        <f>F33</f>
        <v>6042</v>
      </c>
      <c r="G32" s="19">
        <f>G33</f>
        <v>0</v>
      </c>
    </row>
    <row r="33" spans="1:7" ht="47.25" customHeight="1">
      <c r="A33" s="13"/>
      <c r="B33" s="28" t="s">
        <v>180</v>
      </c>
      <c r="C33" s="29" t="s">
        <v>350</v>
      </c>
      <c r="D33" s="19">
        <v>6042</v>
      </c>
      <c r="E33" s="19">
        <v>0</v>
      </c>
      <c r="F33" s="19">
        <v>6042</v>
      </c>
      <c r="G33" s="19">
        <v>0</v>
      </c>
    </row>
    <row r="34" spans="1:7" ht="18" customHeight="1">
      <c r="A34" s="13"/>
      <c r="B34" s="97" t="s">
        <v>126</v>
      </c>
      <c r="C34" s="98" t="s">
        <v>125</v>
      </c>
      <c r="D34" s="99">
        <f>D35</f>
        <v>2542.2</v>
      </c>
      <c r="E34" s="99">
        <f>E35</f>
        <v>0</v>
      </c>
      <c r="F34" s="99">
        <f>F35</f>
        <v>2542.2</v>
      </c>
      <c r="G34" s="99">
        <f>G35</f>
        <v>0</v>
      </c>
    </row>
    <row r="35" spans="1:7" ht="46.5" customHeight="1">
      <c r="A35" s="13"/>
      <c r="B35" s="28" t="s">
        <v>180</v>
      </c>
      <c r="C35" s="29" t="s">
        <v>192</v>
      </c>
      <c r="D35" s="19">
        <v>2542.2</v>
      </c>
      <c r="E35" s="19">
        <v>0</v>
      </c>
      <c r="F35" s="19">
        <v>2542.2</v>
      </c>
      <c r="G35" s="19">
        <v>0</v>
      </c>
    </row>
    <row r="36" spans="1:7" ht="46.5" customHeight="1">
      <c r="A36" s="13"/>
      <c r="B36" s="28" t="s">
        <v>95</v>
      </c>
      <c r="C36" s="29" t="s">
        <v>355</v>
      </c>
      <c r="D36" s="19">
        <f>D37</f>
        <v>36</v>
      </c>
      <c r="E36" s="19">
        <f>E37</f>
        <v>36</v>
      </c>
      <c r="F36" s="19">
        <f>F37</f>
        <v>36</v>
      </c>
      <c r="G36" s="19">
        <f>G37</f>
        <v>36</v>
      </c>
    </row>
    <row r="37" spans="1:7" ht="46.5" customHeight="1">
      <c r="A37" s="13"/>
      <c r="B37" s="28" t="s">
        <v>190</v>
      </c>
      <c r="C37" s="29" t="s">
        <v>356</v>
      </c>
      <c r="D37" s="19">
        <v>36</v>
      </c>
      <c r="E37" s="19">
        <v>36</v>
      </c>
      <c r="F37" s="19">
        <v>36</v>
      </c>
      <c r="G37" s="19">
        <v>36</v>
      </c>
    </row>
    <row r="38" spans="1:7" ht="30.75" customHeight="1">
      <c r="A38" s="13"/>
      <c r="B38" s="102" t="s">
        <v>78</v>
      </c>
      <c r="C38" s="29" t="s">
        <v>193</v>
      </c>
      <c r="D38" s="19">
        <f>D39</f>
        <v>202</v>
      </c>
      <c r="E38" s="19">
        <f>E39</f>
        <v>202</v>
      </c>
      <c r="F38" s="19">
        <f>F39</f>
        <v>202</v>
      </c>
      <c r="G38" s="19">
        <f>G39</f>
        <v>202</v>
      </c>
    </row>
    <row r="39" spans="1:7" ht="18.75" customHeight="1">
      <c r="A39" s="13"/>
      <c r="B39" s="17" t="s">
        <v>163</v>
      </c>
      <c r="C39" s="29" t="s">
        <v>194</v>
      </c>
      <c r="D39" s="19">
        <v>202</v>
      </c>
      <c r="E39" s="19">
        <v>202</v>
      </c>
      <c r="F39" s="19">
        <v>202</v>
      </c>
      <c r="G39" s="19">
        <v>202</v>
      </c>
    </row>
    <row r="40" spans="1:7" ht="80.25" customHeight="1">
      <c r="A40" s="13"/>
      <c r="B40" s="96" t="s">
        <v>221</v>
      </c>
      <c r="C40" s="29" t="s">
        <v>219</v>
      </c>
      <c r="D40" s="19">
        <f>D41</f>
        <v>942</v>
      </c>
      <c r="E40" s="19">
        <f>E41</f>
        <v>875</v>
      </c>
      <c r="F40" s="19">
        <f>F41</f>
        <v>913.3</v>
      </c>
      <c r="G40" s="19">
        <f>G41</f>
        <v>846</v>
      </c>
    </row>
    <row r="41" spans="1:7" ht="34.5" customHeight="1">
      <c r="A41" s="13"/>
      <c r="B41" s="31" t="s">
        <v>50</v>
      </c>
      <c r="C41" s="29" t="s">
        <v>220</v>
      </c>
      <c r="D41" s="19">
        <v>942</v>
      </c>
      <c r="E41" s="19">
        <v>875</v>
      </c>
      <c r="F41" s="19">
        <v>913.3</v>
      </c>
      <c r="G41" s="19">
        <v>846</v>
      </c>
    </row>
    <row r="42" spans="1:7" ht="35.25" customHeight="1">
      <c r="A42" s="32"/>
      <c r="B42" s="33" t="s">
        <v>195</v>
      </c>
      <c r="C42" s="34" t="s">
        <v>196</v>
      </c>
      <c r="D42" s="35">
        <f>D43+D45</f>
        <v>1120</v>
      </c>
      <c r="E42" s="35">
        <f>E43+E45</f>
        <v>0</v>
      </c>
      <c r="F42" s="35">
        <f>F43+F45</f>
        <v>1120</v>
      </c>
      <c r="G42" s="35">
        <f>G43+G45</f>
        <v>0</v>
      </c>
    </row>
    <row r="43" spans="1:7" ht="48.75" customHeight="1">
      <c r="A43" s="36"/>
      <c r="B43" s="37" t="s">
        <v>199</v>
      </c>
      <c r="C43" s="18" t="s">
        <v>200</v>
      </c>
      <c r="D43" s="38">
        <f>D44</f>
        <v>55</v>
      </c>
      <c r="E43" s="38">
        <f>E44</f>
        <v>0</v>
      </c>
      <c r="F43" s="38">
        <f>F44</f>
        <v>55</v>
      </c>
      <c r="G43" s="38">
        <f>G44</f>
        <v>0</v>
      </c>
    </row>
    <row r="44" spans="1:7" ht="50.25" customHeight="1">
      <c r="A44" s="32"/>
      <c r="B44" s="17" t="s">
        <v>54</v>
      </c>
      <c r="C44" s="18" t="s">
        <v>201</v>
      </c>
      <c r="D44" s="39">
        <v>55</v>
      </c>
      <c r="E44" s="55">
        <v>0</v>
      </c>
      <c r="F44" s="39">
        <v>55</v>
      </c>
      <c r="G44" s="55">
        <v>0</v>
      </c>
    </row>
    <row r="45" spans="1:7" ht="36" customHeight="1">
      <c r="A45" s="32"/>
      <c r="B45" s="17" t="s">
        <v>360</v>
      </c>
      <c r="C45" s="18" t="s">
        <v>358</v>
      </c>
      <c r="D45" s="39">
        <f>D46</f>
        <v>1065</v>
      </c>
      <c r="E45" s="39">
        <f>E46</f>
        <v>0</v>
      </c>
      <c r="F45" s="39">
        <f>F46</f>
        <v>1065</v>
      </c>
      <c r="G45" s="39">
        <f>G46</f>
        <v>0</v>
      </c>
    </row>
    <row r="46" spans="1:7" ht="25.5" customHeight="1">
      <c r="A46" s="32"/>
      <c r="B46" s="28" t="s">
        <v>330</v>
      </c>
      <c r="C46" s="18" t="s">
        <v>359</v>
      </c>
      <c r="D46" s="39">
        <v>1065</v>
      </c>
      <c r="E46" s="55">
        <v>0</v>
      </c>
      <c r="F46" s="39">
        <v>1065</v>
      </c>
      <c r="G46" s="55">
        <v>0</v>
      </c>
    </row>
    <row r="47" spans="1:7" ht="34.5" customHeight="1">
      <c r="A47" s="32"/>
      <c r="B47" s="14" t="s">
        <v>202</v>
      </c>
      <c r="C47" s="34" t="s">
        <v>203</v>
      </c>
      <c r="D47" s="40">
        <f>D48</f>
        <v>539</v>
      </c>
      <c r="E47" s="40">
        <f aca="true" t="shared" si="4" ref="E47:G48">E48</f>
        <v>539</v>
      </c>
      <c r="F47" s="40">
        <f t="shared" si="4"/>
        <v>539</v>
      </c>
      <c r="G47" s="40">
        <f t="shared" si="4"/>
        <v>539</v>
      </c>
    </row>
    <row r="48" spans="1:7" ht="51" customHeight="1">
      <c r="A48" s="32"/>
      <c r="B48" s="101" t="s">
        <v>79</v>
      </c>
      <c r="C48" s="18" t="s">
        <v>206</v>
      </c>
      <c r="D48" s="39">
        <f>D49</f>
        <v>539</v>
      </c>
      <c r="E48" s="39">
        <f t="shared" si="4"/>
        <v>539</v>
      </c>
      <c r="F48" s="39">
        <f t="shared" si="4"/>
        <v>539</v>
      </c>
      <c r="G48" s="39">
        <f t="shared" si="4"/>
        <v>539</v>
      </c>
    </row>
    <row r="49" spans="1:7" ht="18.75" customHeight="1">
      <c r="A49" s="32"/>
      <c r="B49" s="17" t="s">
        <v>163</v>
      </c>
      <c r="C49" s="18" t="s">
        <v>207</v>
      </c>
      <c r="D49" s="39">
        <v>539</v>
      </c>
      <c r="E49" s="39">
        <v>539</v>
      </c>
      <c r="F49" s="39">
        <v>539</v>
      </c>
      <c r="G49" s="39">
        <v>539</v>
      </c>
    </row>
    <row r="50" spans="1:7" ht="19.5" customHeight="1">
      <c r="A50" s="13"/>
      <c r="B50" s="41" t="s">
        <v>208</v>
      </c>
      <c r="C50" s="34" t="s">
        <v>213</v>
      </c>
      <c r="D50" s="42">
        <f>D51+D53+D55+D57+D61+D63+D66+D59</f>
        <v>44098</v>
      </c>
      <c r="E50" s="42">
        <f>E51+E53+E55+E57+E61+E63+E66+E59</f>
        <v>43431</v>
      </c>
      <c r="F50" s="42">
        <f>F51+F53+F55+F57+F61+F63+F66+F59</f>
        <v>43644</v>
      </c>
      <c r="G50" s="42">
        <f>G51+G53+G55+G57+G61+G63+G66+G59</f>
        <v>42977</v>
      </c>
    </row>
    <row r="51" spans="1:7" ht="48" customHeight="1">
      <c r="A51" s="13"/>
      <c r="B51" s="43" t="s">
        <v>339</v>
      </c>
      <c r="C51" s="18" t="s">
        <v>337</v>
      </c>
      <c r="D51" s="83">
        <f>D52</f>
        <v>144</v>
      </c>
      <c r="E51" s="83">
        <f>E52</f>
        <v>144</v>
      </c>
      <c r="F51" s="83">
        <f>F52</f>
        <v>12</v>
      </c>
      <c r="G51" s="83">
        <f>G52</f>
        <v>12</v>
      </c>
    </row>
    <row r="52" spans="1:7" ht="19.5" customHeight="1">
      <c r="A52" s="13"/>
      <c r="B52" s="43" t="s">
        <v>55</v>
      </c>
      <c r="C52" s="18" t="s">
        <v>338</v>
      </c>
      <c r="D52" s="83">
        <v>144</v>
      </c>
      <c r="E52" s="83">
        <v>144</v>
      </c>
      <c r="F52" s="83">
        <v>12</v>
      </c>
      <c r="G52" s="83">
        <v>12</v>
      </c>
    </row>
    <row r="53" spans="1:7" ht="49.5" customHeight="1">
      <c r="A53" s="13"/>
      <c r="B53" s="43" t="s">
        <v>1</v>
      </c>
      <c r="C53" s="18" t="s">
        <v>242</v>
      </c>
      <c r="D53" s="83">
        <f>D54</f>
        <v>13407</v>
      </c>
      <c r="E53" s="83">
        <f>E54</f>
        <v>13407</v>
      </c>
      <c r="F53" s="83">
        <f>F54</f>
        <v>13407</v>
      </c>
      <c r="G53" s="83">
        <f>G54</f>
        <v>13407</v>
      </c>
    </row>
    <row r="54" spans="1:7" ht="27" customHeight="1">
      <c r="A54" s="13"/>
      <c r="B54" s="43" t="s">
        <v>55</v>
      </c>
      <c r="C54" s="18" t="s">
        <v>243</v>
      </c>
      <c r="D54" s="83">
        <v>13407</v>
      </c>
      <c r="E54" s="83">
        <v>13407</v>
      </c>
      <c r="F54" s="83">
        <v>13407</v>
      </c>
      <c r="G54" s="83">
        <v>13407</v>
      </c>
    </row>
    <row r="55" spans="1:7" ht="61.5" customHeight="1">
      <c r="A55" s="13"/>
      <c r="B55" s="43" t="s">
        <v>0</v>
      </c>
      <c r="C55" s="18" t="s">
        <v>244</v>
      </c>
      <c r="D55" s="83">
        <f>D56</f>
        <v>1494</v>
      </c>
      <c r="E55" s="83">
        <f>E56</f>
        <v>1494</v>
      </c>
      <c r="F55" s="83">
        <f>F56</f>
        <v>1494</v>
      </c>
      <c r="G55" s="83">
        <f>G56</f>
        <v>1494</v>
      </c>
    </row>
    <row r="56" spans="1:7" ht="20.25" customHeight="1">
      <c r="A56" s="13"/>
      <c r="B56" s="43" t="s">
        <v>55</v>
      </c>
      <c r="C56" s="18" t="s">
        <v>245</v>
      </c>
      <c r="D56" s="83">
        <v>1494</v>
      </c>
      <c r="E56" s="83">
        <v>1494</v>
      </c>
      <c r="F56" s="83">
        <v>1494</v>
      </c>
      <c r="G56" s="83">
        <v>1494</v>
      </c>
    </row>
    <row r="57" spans="1:7" ht="48.75" customHeight="1">
      <c r="A57" s="13"/>
      <c r="B57" s="84" t="s">
        <v>375</v>
      </c>
      <c r="C57" s="18" t="s">
        <v>340</v>
      </c>
      <c r="D57" s="83">
        <f>D58</f>
        <v>1521</v>
      </c>
      <c r="E57" s="83">
        <f>E58</f>
        <v>1521</v>
      </c>
      <c r="F57" s="83">
        <f>F58</f>
        <v>1431</v>
      </c>
      <c r="G57" s="83">
        <f>G58</f>
        <v>1431</v>
      </c>
    </row>
    <row r="58" spans="1:7" ht="18.75" customHeight="1">
      <c r="A58" s="13"/>
      <c r="B58" s="43" t="s">
        <v>55</v>
      </c>
      <c r="C58" s="18" t="s">
        <v>341</v>
      </c>
      <c r="D58" s="83">
        <v>1521</v>
      </c>
      <c r="E58" s="83">
        <v>1521</v>
      </c>
      <c r="F58" s="83">
        <v>1431</v>
      </c>
      <c r="G58" s="83">
        <v>1431</v>
      </c>
    </row>
    <row r="59" spans="1:7" ht="126">
      <c r="A59" s="13"/>
      <c r="B59" s="84" t="s">
        <v>354</v>
      </c>
      <c r="C59" s="18" t="s">
        <v>363</v>
      </c>
      <c r="D59" s="55">
        <f>D60</f>
        <v>8</v>
      </c>
      <c r="E59" s="55">
        <f>E60</f>
        <v>8</v>
      </c>
      <c r="F59" s="55">
        <f>F60</f>
        <v>0</v>
      </c>
      <c r="G59" s="55">
        <f>G60</f>
        <v>0</v>
      </c>
    </row>
    <row r="60" spans="1:7" ht="18.75" customHeight="1">
      <c r="A60" s="13"/>
      <c r="B60" s="43" t="s">
        <v>55</v>
      </c>
      <c r="C60" s="18" t="s">
        <v>364</v>
      </c>
      <c r="D60" s="55">
        <v>8</v>
      </c>
      <c r="E60" s="55">
        <v>8</v>
      </c>
      <c r="F60" s="55">
        <v>0</v>
      </c>
      <c r="G60" s="55">
        <v>0</v>
      </c>
    </row>
    <row r="61" spans="1:7" ht="32.25" customHeight="1">
      <c r="A61" s="13"/>
      <c r="B61" s="43" t="s">
        <v>333</v>
      </c>
      <c r="C61" s="18" t="s">
        <v>214</v>
      </c>
      <c r="D61" s="44">
        <f>D62</f>
        <v>4795</v>
      </c>
      <c r="E61" s="44">
        <f>E62</f>
        <v>4128</v>
      </c>
      <c r="F61" s="44">
        <f>F62</f>
        <v>4795</v>
      </c>
      <c r="G61" s="44">
        <f>G62</f>
        <v>4128</v>
      </c>
    </row>
    <row r="62" spans="1:7" ht="19.5" customHeight="1">
      <c r="A62" s="13"/>
      <c r="B62" s="17" t="s">
        <v>163</v>
      </c>
      <c r="C62" s="18" t="s">
        <v>216</v>
      </c>
      <c r="D62" s="44">
        <v>4795</v>
      </c>
      <c r="E62" s="45">
        <v>4128</v>
      </c>
      <c r="F62" s="45">
        <v>4795</v>
      </c>
      <c r="G62" s="45">
        <v>4128</v>
      </c>
    </row>
    <row r="63" spans="1:7" ht="48" customHeight="1">
      <c r="A63" s="13"/>
      <c r="B63" s="17" t="s">
        <v>3</v>
      </c>
      <c r="C63" s="18" t="s">
        <v>4</v>
      </c>
      <c r="D63" s="44">
        <f>D64+D65</f>
        <v>6629</v>
      </c>
      <c r="E63" s="44">
        <f>E64+E65</f>
        <v>6629</v>
      </c>
      <c r="F63" s="44">
        <f>F64+F65</f>
        <v>6629</v>
      </c>
      <c r="G63" s="44">
        <f>G64+G65</f>
        <v>6629</v>
      </c>
    </row>
    <row r="64" spans="1:7" ht="18.75" customHeight="1">
      <c r="A64" s="13"/>
      <c r="B64" s="17" t="s">
        <v>55</v>
      </c>
      <c r="C64" s="18" t="s">
        <v>5</v>
      </c>
      <c r="D64" s="44">
        <v>6024</v>
      </c>
      <c r="E64" s="44">
        <v>6024</v>
      </c>
      <c r="F64" s="44">
        <v>6024</v>
      </c>
      <c r="G64" s="44">
        <v>6024</v>
      </c>
    </row>
    <row r="65" spans="1:7" ht="27" customHeight="1">
      <c r="A65" s="13"/>
      <c r="B65" s="17" t="s">
        <v>163</v>
      </c>
      <c r="C65" s="93" t="s">
        <v>22</v>
      </c>
      <c r="D65" s="94">
        <v>605</v>
      </c>
      <c r="E65" s="94">
        <v>605</v>
      </c>
      <c r="F65" s="94">
        <v>605</v>
      </c>
      <c r="G65" s="94">
        <v>605</v>
      </c>
    </row>
    <row r="66" spans="1:7" ht="48" customHeight="1">
      <c r="A66" s="13"/>
      <c r="B66" s="43" t="s">
        <v>257</v>
      </c>
      <c r="C66" s="18" t="s">
        <v>234</v>
      </c>
      <c r="D66" s="45">
        <f>D67</f>
        <v>16100</v>
      </c>
      <c r="E66" s="45">
        <f>E67</f>
        <v>16100</v>
      </c>
      <c r="F66" s="45">
        <f>F67</f>
        <v>15876</v>
      </c>
      <c r="G66" s="45">
        <f>G67</f>
        <v>15876</v>
      </c>
    </row>
    <row r="67" spans="1:7" ht="27" customHeight="1">
      <c r="A67" s="13"/>
      <c r="B67" s="43" t="s">
        <v>55</v>
      </c>
      <c r="C67" s="18" t="s">
        <v>235</v>
      </c>
      <c r="D67" s="45">
        <v>16100</v>
      </c>
      <c r="E67" s="45">
        <v>16100</v>
      </c>
      <c r="F67" s="45">
        <v>15876</v>
      </c>
      <c r="G67" s="45">
        <v>15876</v>
      </c>
    </row>
    <row r="68" spans="1:7" ht="20.25" customHeight="1">
      <c r="A68" s="13"/>
      <c r="B68" s="46" t="s">
        <v>56</v>
      </c>
      <c r="C68" s="34" t="s">
        <v>57</v>
      </c>
      <c r="D68" s="47">
        <f aca="true" t="shared" si="5" ref="D68:G69">D69</f>
        <v>332</v>
      </c>
      <c r="E68" s="47">
        <f t="shared" si="5"/>
        <v>332</v>
      </c>
      <c r="F68" s="47">
        <f t="shared" si="5"/>
        <v>322</v>
      </c>
      <c r="G68" s="47">
        <f t="shared" si="5"/>
        <v>322</v>
      </c>
    </row>
    <row r="69" spans="1:7" ht="50.25" customHeight="1">
      <c r="A69" s="13"/>
      <c r="B69" s="28" t="s">
        <v>58</v>
      </c>
      <c r="C69" s="18" t="s">
        <v>59</v>
      </c>
      <c r="D69" s="45">
        <f t="shared" si="5"/>
        <v>332</v>
      </c>
      <c r="E69" s="45">
        <f t="shared" si="5"/>
        <v>332</v>
      </c>
      <c r="F69" s="45">
        <f t="shared" si="5"/>
        <v>322</v>
      </c>
      <c r="G69" s="45">
        <f t="shared" si="5"/>
        <v>322</v>
      </c>
    </row>
    <row r="70" spans="1:7" ht="39.75" customHeight="1">
      <c r="A70" s="13"/>
      <c r="B70" s="28" t="s">
        <v>190</v>
      </c>
      <c r="C70" s="18" t="s">
        <v>60</v>
      </c>
      <c r="D70" s="45">
        <v>332</v>
      </c>
      <c r="E70" s="45">
        <v>332</v>
      </c>
      <c r="F70" s="45">
        <v>322</v>
      </c>
      <c r="G70" s="45">
        <v>322</v>
      </c>
    </row>
    <row r="71" spans="1:7" ht="23.25" customHeight="1">
      <c r="A71" s="13"/>
      <c r="B71" s="46" t="s">
        <v>123</v>
      </c>
      <c r="C71" s="34" t="s">
        <v>124</v>
      </c>
      <c r="D71" s="47">
        <f>D72</f>
        <v>197</v>
      </c>
      <c r="E71" s="47">
        <f aca="true" t="shared" si="6" ref="E71:G72">E72</f>
        <v>0</v>
      </c>
      <c r="F71" s="47">
        <f t="shared" si="6"/>
        <v>197</v>
      </c>
      <c r="G71" s="47">
        <f t="shared" si="6"/>
        <v>0</v>
      </c>
    </row>
    <row r="72" spans="1:7" ht="23.25" customHeight="1">
      <c r="A72" s="13"/>
      <c r="B72" s="28" t="s">
        <v>38</v>
      </c>
      <c r="C72" s="18" t="s">
        <v>36</v>
      </c>
      <c r="D72" s="45">
        <f>D73</f>
        <v>197</v>
      </c>
      <c r="E72" s="45">
        <f t="shared" si="6"/>
        <v>0</v>
      </c>
      <c r="F72" s="45">
        <f t="shared" si="6"/>
        <v>197</v>
      </c>
      <c r="G72" s="45">
        <f t="shared" si="6"/>
        <v>0</v>
      </c>
    </row>
    <row r="73" spans="1:7" ht="38.25" customHeight="1">
      <c r="A73" s="13"/>
      <c r="B73" s="28" t="s">
        <v>190</v>
      </c>
      <c r="C73" s="18" t="s">
        <v>37</v>
      </c>
      <c r="D73" s="45">
        <v>197</v>
      </c>
      <c r="E73" s="45">
        <v>0</v>
      </c>
      <c r="F73" s="45">
        <v>197</v>
      </c>
      <c r="G73" s="45">
        <v>0</v>
      </c>
    </row>
    <row r="74" spans="1:7" ht="24" customHeight="1">
      <c r="A74" s="13"/>
      <c r="B74" s="14" t="s">
        <v>61</v>
      </c>
      <c r="C74" s="34" t="s">
        <v>62</v>
      </c>
      <c r="D74" s="70">
        <f>D75+D77</f>
        <v>26086.8</v>
      </c>
      <c r="E74" s="70">
        <f>E75+E77</f>
        <v>25491</v>
      </c>
      <c r="F74" s="70">
        <f>F75+F77</f>
        <v>1816.8</v>
      </c>
      <c r="G74" s="70">
        <f>G75+G77</f>
        <v>1512</v>
      </c>
    </row>
    <row r="75" spans="1:7" ht="50.25" customHeight="1">
      <c r="A75" s="13"/>
      <c r="B75" s="17" t="s">
        <v>42</v>
      </c>
      <c r="C75" s="18" t="s">
        <v>40</v>
      </c>
      <c r="D75" s="44">
        <f>D76</f>
        <v>26057</v>
      </c>
      <c r="E75" s="44">
        <f>E76</f>
        <v>25491</v>
      </c>
      <c r="F75" s="44">
        <f>F76</f>
        <v>1787</v>
      </c>
      <c r="G75" s="44">
        <f>G76</f>
        <v>1512</v>
      </c>
    </row>
    <row r="76" spans="1:7" ht="38.25" customHeight="1">
      <c r="A76" s="13"/>
      <c r="B76" s="31" t="s">
        <v>50</v>
      </c>
      <c r="C76" s="18" t="s">
        <v>41</v>
      </c>
      <c r="D76" s="44">
        <v>26057</v>
      </c>
      <c r="E76" s="45">
        <v>25491</v>
      </c>
      <c r="F76" s="45">
        <v>1787</v>
      </c>
      <c r="G76" s="45">
        <v>1512</v>
      </c>
    </row>
    <row r="77" spans="1:7" ht="48.75" customHeight="1">
      <c r="A77" s="13"/>
      <c r="B77" s="17" t="s">
        <v>186</v>
      </c>
      <c r="C77" s="18" t="s">
        <v>91</v>
      </c>
      <c r="D77" s="45">
        <f>D78</f>
        <v>29.8</v>
      </c>
      <c r="E77" s="45">
        <f>E78</f>
        <v>0</v>
      </c>
      <c r="F77" s="45">
        <f>F78</f>
        <v>29.8</v>
      </c>
      <c r="G77" s="45">
        <f>G78</f>
        <v>0</v>
      </c>
    </row>
    <row r="78" spans="1:7" ht="21" customHeight="1">
      <c r="A78" s="13"/>
      <c r="B78" s="17" t="s">
        <v>175</v>
      </c>
      <c r="C78" s="18" t="s">
        <v>92</v>
      </c>
      <c r="D78" s="45">
        <v>29.8</v>
      </c>
      <c r="E78" s="45">
        <v>0</v>
      </c>
      <c r="F78" s="45">
        <v>29.8</v>
      </c>
      <c r="G78" s="45">
        <v>0</v>
      </c>
    </row>
    <row r="79" spans="1:7" ht="18" customHeight="1">
      <c r="A79" s="13"/>
      <c r="B79" s="46" t="s">
        <v>63</v>
      </c>
      <c r="C79" s="34" t="s">
        <v>64</v>
      </c>
      <c r="D79" s="47">
        <f>D80</f>
        <v>1731.4479999999999</v>
      </c>
      <c r="E79" s="47">
        <f>E80</f>
        <v>1706.4479999999999</v>
      </c>
      <c r="F79" s="47">
        <f>F80</f>
        <v>1160</v>
      </c>
      <c r="G79" s="47">
        <f>G80</f>
        <v>1135</v>
      </c>
    </row>
    <row r="80" spans="1:7" ht="47.25" customHeight="1">
      <c r="A80" s="13"/>
      <c r="B80" s="28" t="s">
        <v>342</v>
      </c>
      <c r="C80" s="18" t="s">
        <v>209</v>
      </c>
      <c r="D80" s="45">
        <f>D82+D81</f>
        <v>1731.4479999999999</v>
      </c>
      <c r="E80" s="45">
        <f>E82+E81</f>
        <v>1706.4479999999999</v>
      </c>
      <c r="F80" s="45">
        <f>F82+F81</f>
        <v>1160</v>
      </c>
      <c r="G80" s="45">
        <f>G82+G81</f>
        <v>1135</v>
      </c>
    </row>
    <row r="81" spans="1:7" ht="38.25" customHeight="1">
      <c r="A81" s="13"/>
      <c r="B81" s="28" t="s">
        <v>190</v>
      </c>
      <c r="C81" s="18" t="s">
        <v>205</v>
      </c>
      <c r="D81" s="45">
        <v>740</v>
      </c>
      <c r="E81" s="45">
        <v>715</v>
      </c>
      <c r="F81" s="45">
        <v>350</v>
      </c>
      <c r="G81" s="45">
        <v>325</v>
      </c>
    </row>
    <row r="82" spans="1:7" ht="30.75" customHeight="1">
      <c r="A82" s="13"/>
      <c r="B82" s="31" t="s">
        <v>50</v>
      </c>
      <c r="C82" s="18" t="s">
        <v>210</v>
      </c>
      <c r="D82" s="45">
        <v>991.448</v>
      </c>
      <c r="E82" s="45">
        <v>991.448</v>
      </c>
      <c r="F82" s="45">
        <v>810</v>
      </c>
      <c r="G82" s="45">
        <v>810</v>
      </c>
    </row>
    <row r="83" spans="1:7" ht="15" customHeight="1">
      <c r="A83" s="13"/>
      <c r="B83" s="46" t="s">
        <v>212</v>
      </c>
      <c r="C83" s="34" t="s">
        <v>211</v>
      </c>
      <c r="D83" s="47">
        <f>D86+D84</f>
        <v>4689</v>
      </c>
      <c r="E83" s="47">
        <f>E86+E84</f>
        <v>4531</v>
      </c>
      <c r="F83" s="47">
        <f>F86+F84</f>
        <v>4689</v>
      </c>
      <c r="G83" s="47">
        <f>G86+G84</f>
        <v>4531</v>
      </c>
    </row>
    <row r="84" spans="1:7" ht="50.25" customHeight="1">
      <c r="A84" s="13"/>
      <c r="B84" s="28" t="s">
        <v>353</v>
      </c>
      <c r="C84" s="18" t="s">
        <v>352</v>
      </c>
      <c r="D84" s="45">
        <f>D85</f>
        <v>20</v>
      </c>
      <c r="E84" s="45">
        <f>E85</f>
        <v>19</v>
      </c>
      <c r="F84" s="45">
        <f>F85</f>
        <v>20</v>
      </c>
      <c r="G84" s="45">
        <f>G85</f>
        <v>19</v>
      </c>
    </row>
    <row r="85" spans="1:7" ht="34.5" customHeight="1">
      <c r="A85" s="13"/>
      <c r="B85" s="28" t="s">
        <v>190</v>
      </c>
      <c r="C85" s="18" t="s">
        <v>351</v>
      </c>
      <c r="D85" s="45">
        <v>20</v>
      </c>
      <c r="E85" s="45">
        <v>19</v>
      </c>
      <c r="F85" s="45">
        <v>20</v>
      </c>
      <c r="G85" s="45">
        <v>19</v>
      </c>
    </row>
    <row r="86" spans="1:7" ht="37.5" customHeight="1">
      <c r="A86" s="13"/>
      <c r="B86" s="95" t="s">
        <v>28</v>
      </c>
      <c r="C86" s="18" t="s">
        <v>18</v>
      </c>
      <c r="D86" s="45">
        <f>D87</f>
        <v>4669</v>
      </c>
      <c r="E86" s="45">
        <f>E87</f>
        <v>4512</v>
      </c>
      <c r="F86" s="45">
        <f>F87</f>
        <v>4669</v>
      </c>
      <c r="G86" s="45">
        <f>G87</f>
        <v>4512</v>
      </c>
    </row>
    <row r="87" spans="1:7" ht="35.25" customHeight="1">
      <c r="A87" s="13"/>
      <c r="B87" s="28" t="s">
        <v>190</v>
      </c>
      <c r="C87" s="18" t="s">
        <v>19</v>
      </c>
      <c r="D87" s="45">
        <v>4669</v>
      </c>
      <c r="E87" s="45">
        <v>4512</v>
      </c>
      <c r="F87" s="45">
        <v>4669</v>
      </c>
      <c r="G87" s="45">
        <v>4512</v>
      </c>
    </row>
    <row r="88" spans="1:7" ht="18" customHeight="1">
      <c r="A88" s="13"/>
      <c r="B88" s="46" t="s">
        <v>65</v>
      </c>
      <c r="C88" s="34" t="s">
        <v>66</v>
      </c>
      <c r="D88" s="47">
        <f>D89</f>
        <v>13389</v>
      </c>
      <c r="E88" s="47">
        <f aca="true" t="shared" si="7" ref="E88:G89">E89</f>
        <v>11381</v>
      </c>
      <c r="F88" s="47">
        <f t="shared" si="7"/>
        <v>13389</v>
      </c>
      <c r="G88" s="47">
        <f t="shared" si="7"/>
        <v>11381</v>
      </c>
    </row>
    <row r="89" spans="1:7" ht="19.5" customHeight="1">
      <c r="A89" s="13"/>
      <c r="B89" s="28" t="s">
        <v>222</v>
      </c>
      <c r="C89" s="18" t="s">
        <v>67</v>
      </c>
      <c r="D89" s="45">
        <f>D90</f>
        <v>13389</v>
      </c>
      <c r="E89" s="45">
        <f>E90</f>
        <v>11381</v>
      </c>
      <c r="F89" s="45">
        <f t="shared" si="7"/>
        <v>13389</v>
      </c>
      <c r="G89" s="45">
        <f t="shared" si="7"/>
        <v>11381</v>
      </c>
    </row>
    <row r="90" spans="1:7" ht="35.25" customHeight="1">
      <c r="A90" s="13"/>
      <c r="B90" s="31" t="s">
        <v>50</v>
      </c>
      <c r="C90" s="18" t="s">
        <v>68</v>
      </c>
      <c r="D90" s="45">
        <v>13389</v>
      </c>
      <c r="E90" s="45">
        <v>11381</v>
      </c>
      <c r="F90" s="45">
        <v>13389</v>
      </c>
      <c r="G90" s="45">
        <v>11381</v>
      </c>
    </row>
    <row r="91" spans="1:7" ht="20.25" customHeight="1">
      <c r="A91" s="13"/>
      <c r="B91" s="14" t="s">
        <v>217</v>
      </c>
      <c r="C91" s="34" t="s">
        <v>218</v>
      </c>
      <c r="D91" s="70">
        <f aca="true" t="shared" si="8" ref="D91:G92">D92</f>
        <v>45047</v>
      </c>
      <c r="E91" s="70">
        <f t="shared" si="8"/>
        <v>42945</v>
      </c>
      <c r="F91" s="70">
        <f t="shared" si="8"/>
        <v>45047</v>
      </c>
      <c r="G91" s="70">
        <f t="shared" si="8"/>
        <v>42945</v>
      </c>
    </row>
    <row r="92" spans="1:7" ht="18" customHeight="1">
      <c r="A92" s="13"/>
      <c r="B92" s="31" t="s">
        <v>222</v>
      </c>
      <c r="C92" s="18" t="s">
        <v>223</v>
      </c>
      <c r="D92" s="45">
        <f t="shared" si="8"/>
        <v>45047</v>
      </c>
      <c r="E92" s="45">
        <f t="shared" si="8"/>
        <v>42945</v>
      </c>
      <c r="F92" s="45">
        <f t="shared" si="8"/>
        <v>45047</v>
      </c>
      <c r="G92" s="45">
        <f t="shared" si="8"/>
        <v>42945</v>
      </c>
    </row>
    <row r="93" spans="1:7" ht="33" customHeight="1">
      <c r="A93" s="13"/>
      <c r="B93" s="31" t="s">
        <v>50</v>
      </c>
      <c r="C93" s="18" t="s">
        <v>69</v>
      </c>
      <c r="D93" s="45">
        <v>45047</v>
      </c>
      <c r="E93" s="45">
        <v>42945</v>
      </c>
      <c r="F93" s="45">
        <v>45047</v>
      </c>
      <c r="G93" s="45">
        <v>42945</v>
      </c>
    </row>
    <row r="94" spans="1:7" ht="18.75" customHeight="1">
      <c r="A94" s="13"/>
      <c r="B94" s="46" t="s">
        <v>224</v>
      </c>
      <c r="C94" s="34" t="s">
        <v>225</v>
      </c>
      <c r="D94" s="47">
        <f aca="true" t="shared" si="9" ref="D94:G95">D95</f>
        <v>359</v>
      </c>
      <c r="E94" s="47">
        <f t="shared" si="9"/>
        <v>249</v>
      </c>
      <c r="F94" s="47">
        <f t="shared" si="9"/>
        <v>359</v>
      </c>
      <c r="G94" s="47">
        <f t="shared" si="9"/>
        <v>249</v>
      </c>
    </row>
    <row r="95" spans="1:7" ht="33.75" customHeight="1">
      <c r="A95" s="13"/>
      <c r="B95" s="101" t="s">
        <v>80</v>
      </c>
      <c r="C95" s="18" t="s">
        <v>226</v>
      </c>
      <c r="D95" s="45">
        <f t="shared" si="9"/>
        <v>359</v>
      </c>
      <c r="E95" s="45">
        <f t="shared" si="9"/>
        <v>249</v>
      </c>
      <c r="F95" s="45">
        <f t="shared" si="9"/>
        <v>359</v>
      </c>
      <c r="G95" s="45">
        <f t="shared" si="9"/>
        <v>249</v>
      </c>
    </row>
    <row r="96" spans="1:7" ht="22.5" customHeight="1">
      <c r="A96" s="13"/>
      <c r="B96" s="28" t="s">
        <v>163</v>
      </c>
      <c r="C96" s="18" t="s">
        <v>227</v>
      </c>
      <c r="D96" s="45">
        <v>359</v>
      </c>
      <c r="E96" s="45">
        <v>249</v>
      </c>
      <c r="F96" s="45">
        <v>359</v>
      </c>
      <c r="G96" s="45">
        <v>249</v>
      </c>
    </row>
    <row r="97" spans="1:7" ht="22.5" customHeight="1">
      <c r="A97" s="13"/>
      <c r="B97" s="46" t="s">
        <v>184</v>
      </c>
      <c r="C97" s="34" t="s">
        <v>185</v>
      </c>
      <c r="D97" s="47">
        <f>D98</f>
        <v>37</v>
      </c>
      <c r="E97" s="47">
        <f aca="true" t="shared" si="10" ref="E97:G98">E98</f>
        <v>0</v>
      </c>
      <c r="F97" s="47">
        <f t="shared" si="10"/>
        <v>37</v>
      </c>
      <c r="G97" s="47">
        <f t="shared" si="10"/>
        <v>0</v>
      </c>
    </row>
    <row r="98" spans="1:7" ht="64.5" customHeight="1">
      <c r="A98" s="13"/>
      <c r="B98" s="28" t="s">
        <v>39</v>
      </c>
      <c r="C98" s="18" t="s">
        <v>187</v>
      </c>
      <c r="D98" s="45">
        <f>D99</f>
        <v>37</v>
      </c>
      <c r="E98" s="45">
        <f t="shared" si="10"/>
        <v>0</v>
      </c>
      <c r="F98" s="45">
        <f t="shared" si="10"/>
        <v>37</v>
      </c>
      <c r="G98" s="45">
        <f t="shared" si="10"/>
        <v>0</v>
      </c>
    </row>
    <row r="99" spans="1:7" ht="22.5" customHeight="1">
      <c r="A99" s="13"/>
      <c r="B99" s="17" t="s">
        <v>175</v>
      </c>
      <c r="C99" s="18" t="s">
        <v>188</v>
      </c>
      <c r="D99" s="45">
        <v>37</v>
      </c>
      <c r="E99" s="45">
        <v>0</v>
      </c>
      <c r="F99" s="45">
        <v>37</v>
      </c>
      <c r="G99" s="45">
        <v>0</v>
      </c>
    </row>
    <row r="100" spans="1:7" ht="21" customHeight="1">
      <c r="A100" s="32"/>
      <c r="B100" s="46" t="s">
        <v>260</v>
      </c>
      <c r="C100" s="34" t="s">
        <v>261</v>
      </c>
      <c r="D100" s="50">
        <f aca="true" t="shared" si="11" ref="D100:G101">D101</f>
        <v>3677</v>
      </c>
      <c r="E100" s="50">
        <f t="shared" si="11"/>
        <v>3580</v>
      </c>
      <c r="F100" s="50">
        <f t="shared" si="11"/>
        <v>3677</v>
      </c>
      <c r="G100" s="50">
        <f t="shared" si="11"/>
        <v>3580</v>
      </c>
    </row>
    <row r="101" spans="1:7" ht="30.75" customHeight="1">
      <c r="A101" s="32"/>
      <c r="B101" s="28" t="s">
        <v>324</v>
      </c>
      <c r="C101" s="18" t="s">
        <v>322</v>
      </c>
      <c r="D101" s="48">
        <f t="shared" si="11"/>
        <v>3677</v>
      </c>
      <c r="E101" s="55">
        <f t="shared" si="11"/>
        <v>3580</v>
      </c>
      <c r="F101" s="55">
        <f t="shared" si="11"/>
        <v>3677</v>
      </c>
      <c r="G101" s="55">
        <f t="shared" si="11"/>
        <v>3580</v>
      </c>
    </row>
    <row r="102" spans="1:7" ht="30.75" customHeight="1">
      <c r="A102" s="32"/>
      <c r="B102" s="31" t="s">
        <v>50</v>
      </c>
      <c r="C102" s="18" t="s">
        <v>323</v>
      </c>
      <c r="D102" s="48">
        <v>3677</v>
      </c>
      <c r="E102" s="55">
        <v>3580</v>
      </c>
      <c r="F102" s="55">
        <v>3677</v>
      </c>
      <c r="G102" s="55">
        <v>3580</v>
      </c>
    </row>
    <row r="103" spans="1:7" ht="18" customHeight="1">
      <c r="A103" s="32"/>
      <c r="B103" s="72" t="s">
        <v>270</v>
      </c>
      <c r="C103" s="34" t="s">
        <v>271</v>
      </c>
      <c r="D103" s="42">
        <f>D104+D106</f>
        <v>9622</v>
      </c>
      <c r="E103" s="42">
        <f>E104+E106</f>
        <v>9141</v>
      </c>
      <c r="F103" s="42">
        <f>F104+F106</f>
        <v>7775</v>
      </c>
      <c r="G103" s="42">
        <f>G104+G106</f>
        <v>7295</v>
      </c>
    </row>
    <row r="104" spans="1:7" ht="67.5" customHeight="1">
      <c r="A104" s="32"/>
      <c r="B104" s="91" t="s">
        <v>365</v>
      </c>
      <c r="C104" s="18" t="s">
        <v>362</v>
      </c>
      <c r="D104" s="83">
        <f>D105</f>
        <v>9141</v>
      </c>
      <c r="E104" s="83">
        <f>E105</f>
        <v>9141</v>
      </c>
      <c r="F104" s="83">
        <f>F105</f>
        <v>7295</v>
      </c>
      <c r="G104" s="83">
        <f>G105</f>
        <v>7295</v>
      </c>
    </row>
    <row r="105" spans="1:7" ht="39" customHeight="1">
      <c r="A105" s="32"/>
      <c r="B105" s="17" t="s">
        <v>50</v>
      </c>
      <c r="C105" s="18" t="s">
        <v>366</v>
      </c>
      <c r="D105" s="83">
        <v>9141</v>
      </c>
      <c r="E105" s="83">
        <v>9141</v>
      </c>
      <c r="F105" s="83">
        <v>7295</v>
      </c>
      <c r="G105" s="83">
        <v>7295</v>
      </c>
    </row>
    <row r="106" spans="1:7" ht="81" customHeight="1">
      <c r="A106" s="32"/>
      <c r="B106" s="28" t="s">
        <v>21</v>
      </c>
      <c r="C106" s="74" t="s">
        <v>33</v>
      </c>
      <c r="D106" s="73">
        <f>D107</f>
        <v>481</v>
      </c>
      <c r="E106" s="73">
        <f>E107</f>
        <v>0</v>
      </c>
      <c r="F106" s="73">
        <f>F107</f>
        <v>480</v>
      </c>
      <c r="G106" s="73">
        <f>G107</f>
        <v>0</v>
      </c>
    </row>
    <row r="107" spans="1:7" ht="31.5" customHeight="1">
      <c r="A107" s="32"/>
      <c r="B107" s="17" t="s">
        <v>50</v>
      </c>
      <c r="C107" s="74" t="s">
        <v>6</v>
      </c>
      <c r="D107" s="73">
        <v>481</v>
      </c>
      <c r="E107" s="26">
        <v>0</v>
      </c>
      <c r="F107" s="26">
        <v>480</v>
      </c>
      <c r="G107" s="26">
        <v>0</v>
      </c>
    </row>
    <row r="108" spans="1:7" ht="21" customHeight="1">
      <c r="A108" s="32"/>
      <c r="B108" s="76" t="s">
        <v>307</v>
      </c>
      <c r="C108" s="77" t="s">
        <v>228</v>
      </c>
      <c r="D108" s="50">
        <f>D109+D112+D119</f>
        <v>2373</v>
      </c>
      <c r="E108" s="50">
        <f>E109+E112+E119</f>
        <v>1458</v>
      </c>
      <c r="F108" s="50">
        <f>F109+F112+F119</f>
        <v>2373</v>
      </c>
      <c r="G108" s="50">
        <f>G109+G112+G119</f>
        <v>1458</v>
      </c>
    </row>
    <row r="109" spans="1:7" ht="21" customHeight="1">
      <c r="A109" s="32"/>
      <c r="B109" s="76" t="s">
        <v>96</v>
      </c>
      <c r="C109" s="77" t="s">
        <v>229</v>
      </c>
      <c r="D109" s="50">
        <f aca="true" t="shared" si="12" ref="D109:G110">D110</f>
        <v>733</v>
      </c>
      <c r="E109" s="50">
        <f t="shared" si="12"/>
        <v>0</v>
      </c>
      <c r="F109" s="50">
        <f t="shared" si="12"/>
        <v>733</v>
      </c>
      <c r="G109" s="50">
        <f t="shared" si="12"/>
        <v>0</v>
      </c>
    </row>
    <row r="110" spans="1:7" ht="33" customHeight="1">
      <c r="A110" s="32"/>
      <c r="B110" s="85" t="s">
        <v>230</v>
      </c>
      <c r="C110" s="86" t="s">
        <v>231</v>
      </c>
      <c r="D110" s="48">
        <f t="shared" si="12"/>
        <v>733</v>
      </c>
      <c r="E110" s="48">
        <f t="shared" si="12"/>
        <v>0</v>
      </c>
      <c r="F110" s="48">
        <f t="shared" si="12"/>
        <v>733</v>
      </c>
      <c r="G110" s="48">
        <f t="shared" si="12"/>
        <v>0</v>
      </c>
    </row>
    <row r="111" spans="1:7" ht="19.5" customHeight="1">
      <c r="A111" s="32"/>
      <c r="B111" s="85" t="s">
        <v>232</v>
      </c>
      <c r="C111" s="86" t="s">
        <v>233</v>
      </c>
      <c r="D111" s="48">
        <v>733</v>
      </c>
      <c r="E111" s="48">
        <v>0</v>
      </c>
      <c r="F111" s="48">
        <v>733</v>
      </c>
      <c r="G111" s="48">
        <v>0</v>
      </c>
    </row>
    <row r="112" spans="1:7" ht="21.75" customHeight="1">
      <c r="A112" s="32"/>
      <c r="B112" s="14" t="s">
        <v>308</v>
      </c>
      <c r="C112" s="34" t="s">
        <v>309</v>
      </c>
      <c r="D112" s="50">
        <f>D113+D115+D117</f>
        <v>1226</v>
      </c>
      <c r="E112" s="50">
        <f>E113+E115+E117</f>
        <v>1049</v>
      </c>
      <c r="F112" s="50">
        <f>F113+F115+F117</f>
        <v>1226</v>
      </c>
      <c r="G112" s="50">
        <f>G113+G115+G117</f>
        <v>1049</v>
      </c>
    </row>
    <row r="113" spans="1:7" ht="22.5" customHeight="1">
      <c r="A113" s="32"/>
      <c r="B113" s="17" t="s">
        <v>310</v>
      </c>
      <c r="C113" s="18" t="s">
        <v>97</v>
      </c>
      <c r="D113" s="48">
        <f>D114</f>
        <v>125</v>
      </c>
      <c r="E113" s="48">
        <f>E114</f>
        <v>0</v>
      </c>
      <c r="F113" s="48">
        <f>F114</f>
        <v>125</v>
      </c>
      <c r="G113" s="48">
        <f>G114</f>
        <v>0</v>
      </c>
    </row>
    <row r="114" spans="1:7" ht="16.5" customHeight="1">
      <c r="A114" s="32"/>
      <c r="B114" s="17" t="s">
        <v>175</v>
      </c>
      <c r="C114" s="18" t="s">
        <v>98</v>
      </c>
      <c r="D114" s="48">
        <v>125</v>
      </c>
      <c r="E114" s="48">
        <v>0</v>
      </c>
      <c r="F114" s="48">
        <v>125</v>
      </c>
      <c r="G114" s="48">
        <v>0</v>
      </c>
    </row>
    <row r="115" spans="1:7" ht="51" customHeight="1">
      <c r="A115" s="32"/>
      <c r="B115" s="17" t="s">
        <v>99</v>
      </c>
      <c r="C115" s="18" t="s">
        <v>100</v>
      </c>
      <c r="D115" s="48">
        <f>D116</f>
        <v>1040</v>
      </c>
      <c r="E115" s="48">
        <f>E116</f>
        <v>988</v>
      </c>
      <c r="F115" s="48">
        <f>F116</f>
        <v>1040</v>
      </c>
      <c r="G115" s="48">
        <f>G116</f>
        <v>988</v>
      </c>
    </row>
    <row r="116" spans="1:7" ht="39.75" customHeight="1">
      <c r="A116" s="32"/>
      <c r="B116" s="17" t="s">
        <v>50</v>
      </c>
      <c r="C116" s="18" t="s">
        <v>51</v>
      </c>
      <c r="D116" s="48">
        <v>1040</v>
      </c>
      <c r="E116" s="48">
        <v>988</v>
      </c>
      <c r="F116" s="48">
        <v>1040</v>
      </c>
      <c r="G116" s="48">
        <v>988</v>
      </c>
    </row>
    <row r="117" spans="1:7" ht="34.5" customHeight="1">
      <c r="A117" s="32"/>
      <c r="B117" s="100" t="s">
        <v>81</v>
      </c>
      <c r="C117" s="18" t="s">
        <v>101</v>
      </c>
      <c r="D117" s="48">
        <f>D118</f>
        <v>61</v>
      </c>
      <c r="E117" s="48">
        <f>E118</f>
        <v>61</v>
      </c>
      <c r="F117" s="48">
        <f>F118</f>
        <v>61</v>
      </c>
      <c r="G117" s="48">
        <f>G118</f>
        <v>61</v>
      </c>
    </row>
    <row r="118" spans="1:7" ht="21.75" customHeight="1">
      <c r="A118" s="32"/>
      <c r="B118" s="28" t="s">
        <v>163</v>
      </c>
      <c r="C118" s="18" t="s">
        <v>102</v>
      </c>
      <c r="D118" s="48">
        <v>61</v>
      </c>
      <c r="E118" s="48">
        <v>61</v>
      </c>
      <c r="F118" s="48">
        <v>61</v>
      </c>
      <c r="G118" s="48">
        <v>61</v>
      </c>
    </row>
    <row r="119" spans="1:7" ht="20.25" customHeight="1">
      <c r="A119" s="32"/>
      <c r="B119" s="46" t="s">
        <v>236</v>
      </c>
      <c r="C119" s="34" t="s">
        <v>237</v>
      </c>
      <c r="D119" s="50">
        <f>D120+D122</f>
        <v>414</v>
      </c>
      <c r="E119" s="50">
        <f>E120+E122</f>
        <v>409</v>
      </c>
      <c r="F119" s="50">
        <f>F120+F122</f>
        <v>414</v>
      </c>
      <c r="G119" s="50">
        <f>G120+G122</f>
        <v>409</v>
      </c>
    </row>
    <row r="120" spans="1:7" ht="33" customHeight="1">
      <c r="A120" s="32"/>
      <c r="B120" s="28" t="s">
        <v>238</v>
      </c>
      <c r="C120" s="18" t="s">
        <v>239</v>
      </c>
      <c r="D120" s="48">
        <f>D121</f>
        <v>409</v>
      </c>
      <c r="E120" s="48">
        <f>E121</f>
        <v>409</v>
      </c>
      <c r="F120" s="48">
        <f>F121</f>
        <v>409</v>
      </c>
      <c r="G120" s="48">
        <f>G121</f>
        <v>409</v>
      </c>
    </row>
    <row r="121" spans="1:7" ht="18.75" customHeight="1">
      <c r="A121" s="32"/>
      <c r="B121" s="28" t="s">
        <v>163</v>
      </c>
      <c r="C121" s="18" t="s">
        <v>240</v>
      </c>
      <c r="D121" s="48">
        <v>409</v>
      </c>
      <c r="E121" s="48">
        <v>409</v>
      </c>
      <c r="F121" s="48">
        <v>409</v>
      </c>
      <c r="G121" s="48">
        <v>409</v>
      </c>
    </row>
    <row r="122" spans="1:7" ht="18.75" customHeight="1">
      <c r="A122" s="32"/>
      <c r="B122" s="28" t="s">
        <v>313</v>
      </c>
      <c r="C122" s="18" t="s">
        <v>318</v>
      </c>
      <c r="D122" s="48">
        <f>D123</f>
        <v>5</v>
      </c>
      <c r="E122" s="48">
        <f>E123</f>
        <v>0</v>
      </c>
      <c r="F122" s="48">
        <f>F123</f>
        <v>5</v>
      </c>
      <c r="G122" s="48">
        <f>G123</f>
        <v>0</v>
      </c>
    </row>
    <row r="123" spans="1:7" ht="18.75" customHeight="1">
      <c r="A123" s="32"/>
      <c r="B123" s="51" t="s">
        <v>175</v>
      </c>
      <c r="C123" s="18" t="s">
        <v>319</v>
      </c>
      <c r="D123" s="48">
        <v>5</v>
      </c>
      <c r="E123" s="55">
        <v>0</v>
      </c>
      <c r="F123" s="48">
        <v>5</v>
      </c>
      <c r="G123" s="55">
        <v>0</v>
      </c>
    </row>
    <row r="124" spans="1:7" ht="20.25" customHeight="1">
      <c r="A124" s="32"/>
      <c r="B124" s="46" t="s">
        <v>103</v>
      </c>
      <c r="C124" s="34" t="s">
        <v>241</v>
      </c>
      <c r="D124" s="50">
        <f>D125+D127</f>
        <v>3059</v>
      </c>
      <c r="E124" s="50">
        <f>E125+E127</f>
        <v>0</v>
      </c>
      <c r="F124" s="50">
        <f>F125+F127</f>
        <v>3059</v>
      </c>
      <c r="G124" s="50">
        <f>G125+G127</f>
        <v>0</v>
      </c>
    </row>
    <row r="125" spans="1:7" ht="34.5" customHeight="1">
      <c r="A125" s="32"/>
      <c r="B125" s="28" t="s">
        <v>133</v>
      </c>
      <c r="C125" s="18" t="s">
        <v>251</v>
      </c>
      <c r="D125" s="48">
        <f>D126</f>
        <v>2709</v>
      </c>
      <c r="E125" s="48">
        <f>E126</f>
        <v>0</v>
      </c>
      <c r="F125" s="48">
        <f>F126</f>
        <v>2709</v>
      </c>
      <c r="G125" s="48">
        <f>G126</f>
        <v>0</v>
      </c>
    </row>
    <row r="126" spans="1:7" ht="25.5" customHeight="1">
      <c r="A126" s="32"/>
      <c r="B126" s="28" t="s">
        <v>330</v>
      </c>
      <c r="C126" s="18" t="s">
        <v>252</v>
      </c>
      <c r="D126" s="48">
        <v>2709</v>
      </c>
      <c r="E126" s="55">
        <v>0</v>
      </c>
      <c r="F126" s="48">
        <v>2709</v>
      </c>
      <c r="G126" s="55">
        <v>0</v>
      </c>
    </row>
    <row r="127" spans="1:7" ht="48" customHeight="1">
      <c r="A127" s="32"/>
      <c r="B127" s="28" t="s">
        <v>13</v>
      </c>
      <c r="C127" s="18" t="s">
        <v>11</v>
      </c>
      <c r="D127" s="48">
        <f>D128+D129</f>
        <v>350</v>
      </c>
      <c r="E127" s="48">
        <f>E128+E129</f>
        <v>0</v>
      </c>
      <c r="F127" s="48">
        <f>F128+F129</f>
        <v>350</v>
      </c>
      <c r="G127" s="48">
        <f>G128+G129</f>
        <v>0</v>
      </c>
    </row>
    <row r="128" spans="1:7" ht="40.5" customHeight="1">
      <c r="A128" s="32"/>
      <c r="B128" s="28" t="s">
        <v>190</v>
      </c>
      <c r="C128" s="18" t="s">
        <v>12</v>
      </c>
      <c r="D128" s="48">
        <v>250</v>
      </c>
      <c r="E128" s="55">
        <v>0</v>
      </c>
      <c r="F128" s="48">
        <v>250</v>
      </c>
      <c r="G128" s="55">
        <v>0</v>
      </c>
    </row>
    <row r="129" spans="1:7" ht="32.25" customHeight="1">
      <c r="A129" s="32"/>
      <c r="B129" s="28" t="s">
        <v>50</v>
      </c>
      <c r="C129" s="18" t="s">
        <v>361</v>
      </c>
      <c r="D129" s="48">
        <v>100</v>
      </c>
      <c r="E129" s="55">
        <v>0</v>
      </c>
      <c r="F129" s="48">
        <v>100</v>
      </c>
      <c r="G129" s="55">
        <v>0</v>
      </c>
    </row>
    <row r="130" spans="1:7" ht="22.5" customHeight="1">
      <c r="A130" s="32"/>
      <c r="B130" s="46" t="s">
        <v>104</v>
      </c>
      <c r="C130" s="34" t="s">
        <v>253</v>
      </c>
      <c r="D130" s="50">
        <f>D131</f>
        <v>150</v>
      </c>
      <c r="E130" s="50">
        <f aca="true" t="shared" si="13" ref="E130:G131">E131</f>
        <v>0</v>
      </c>
      <c r="F130" s="50">
        <f t="shared" si="13"/>
        <v>150</v>
      </c>
      <c r="G130" s="50">
        <f t="shared" si="13"/>
        <v>0</v>
      </c>
    </row>
    <row r="131" spans="1:7" ht="39.75" customHeight="1">
      <c r="A131" s="32"/>
      <c r="B131" s="28" t="s">
        <v>254</v>
      </c>
      <c r="C131" s="18" t="s">
        <v>255</v>
      </c>
      <c r="D131" s="48">
        <f>D132</f>
        <v>150</v>
      </c>
      <c r="E131" s="48">
        <f t="shared" si="13"/>
        <v>0</v>
      </c>
      <c r="F131" s="48">
        <f t="shared" si="13"/>
        <v>150</v>
      </c>
      <c r="G131" s="48">
        <f t="shared" si="13"/>
        <v>0</v>
      </c>
    </row>
    <row r="132" spans="1:7" ht="25.5" customHeight="1">
      <c r="A132" s="32"/>
      <c r="B132" s="28" t="s">
        <v>256</v>
      </c>
      <c r="C132" s="18" t="s">
        <v>258</v>
      </c>
      <c r="D132" s="48">
        <v>150</v>
      </c>
      <c r="E132" s="55">
        <v>0</v>
      </c>
      <c r="F132" s="48">
        <v>150</v>
      </c>
      <c r="G132" s="55">
        <v>0</v>
      </c>
    </row>
    <row r="133" spans="1:7" ht="31.5" customHeight="1">
      <c r="A133" s="52">
        <v>748</v>
      </c>
      <c r="B133" s="53" t="s">
        <v>259</v>
      </c>
      <c r="C133" s="18" t="s">
        <v>174</v>
      </c>
      <c r="D133" s="12">
        <f>D134+D139+D146+D153+D169</f>
        <v>30549</v>
      </c>
      <c r="E133" s="12">
        <f>E134+E139+E146+E153+E169</f>
        <v>14292</v>
      </c>
      <c r="F133" s="12">
        <f>F134+F139+F146+F153+F169</f>
        <v>30549</v>
      </c>
      <c r="G133" s="12">
        <f>G134+G139+G146+G153+G169</f>
        <v>14292</v>
      </c>
    </row>
    <row r="134" spans="1:7" ht="31.5" customHeight="1">
      <c r="A134" s="52"/>
      <c r="B134" s="14" t="s">
        <v>176</v>
      </c>
      <c r="C134" s="34" t="s">
        <v>177</v>
      </c>
      <c r="D134" s="54">
        <f>D135+D137</f>
        <v>1948</v>
      </c>
      <c r="E134" s="54">
        <f>E135+E137</f>
        <v>0</v>
      </c>
      <c r="F134" s="54">
        <f>F135+F137</f>
        <v>1948</v>
      </c>
      <c r="G134" s="54">
        <f>G135+G137</f>
        <v>0</v>
      </c>
    </row>
    <row r="135" spans="1:7" ht="22.5" customHeight="1">
      <c r="A135" s="52"/>
      <c r="B135" s="28" t="s">
        <v>182</v>
      </c>
      <c r="C135" s="29" t="s">
        <v>183</v>
      </c>
      <c r="D135" s="55">
        <f>D136</f>
        <v>7</v>
      </c>
      <c r="E135" s="55">
        <f>E136</f>
        <v>0</v>
      </c>
      <c r="F135" s="55">
        <f>F136</f>
        <v>7</v>
      </c>
      <c r="G135" s="55">
        <f>G136</f>
        <v>0</v>
      </c>
    </row>
    <row r="136" spans="1:7" ht="33" customHeight="1">
      <c r="A136" s="52"/>
      <c r="B136" s="28" t="s">
        <v>190</v>
      </c>
      <c r="C136" s="29" t="s">
        <v>191</v>
      </c>
      <c r="D136" s="55">
        <v>7</v>
      </c>
      <c r="E136" s="55">
        <v>0</v>
      </c>
      <c r="F136" s="55">
        <v>7</v>
      </c>
      <c r="G136" s="55">
        <v>0</v>
      </c>
    </row>
    <row r="137" spans="1:7" ht="31.5" customHeight="1">
      <c r="A137" s="52"/>
      <c r="B137" s="31" t="s">
        <v>204</v>
      </c>
      <c r="C137" s="18" t="s">
        <v>349</v>
      </c>
      <c r="D137" s="55">
        <f>D138</f>
        <v>1941</v>
      </c>
      <c r="E137" s="55">
        <f>E138</f>
        <v>0</v>
      </c>
      <c r="F137" s="55">
        <f>F138</f>
        <v>1941</v>
      </c>
      <c r="G137" s="55">
        <f>G138</f>
        <v>0</v>
      </c>
    </row>
    <row r="138" spans="1:7" ht="48.75" customHeight="1">
      <c r="A138" s="52"/>
      <c r="B138" s="28" t="s">
        <v>180</v>
      </c>
      <c r="C138" s="18" t="s">
        <v>350</v>
      </c>
      <c r="D138" s="55">
        <v>1941</v>
      </c>
      <c r="E138" s="55">
        <v>0</v>
      </c>
      <c r="F138" s="55">
        <v>1941</v>
      </c>
      <c r="G138" s="55">
        <v>0</v>
      </c>
    </row>
    <row r="139" spans="1:7" ht="18" customHeight="1">
      <c r="A139" s="52"/>
      <c r="B139" s="33" t="s">
        <v>260</v>
      </c>
      <c r="C139" s="15" t="s">
        <v>261</v>
      </c>
      <c r="D139" s="54">
        <f>D140+D142+D144</f>
        <v>2773</v>
      </c>
      <c r="E139" s="54">
        <f>E140+E142+E144</f>
        <v>1354</v>
      </c>
      <c r="F139" s="54">
        <f>F140+F142+F144</f>
        <v>2773</v>
      </c>
      <c r="G139" s="54">
        <f>G140+G142+G144</f>
        <v>1354</v>
      </c>
    </row>
    <row r="140" spans="1:7" ht="19.5" customHeight="1">
      <c r="A140" s="52"/>
      <c r="B140" s="17" t="s">
        <v>262</v>
      </c>
      <c r="C140" s="18" t="s">
        <v>263</v>
      </c>
      <c r="D140" s="55">
        <f>SUM(D141:D141)</f>
        <v>1419</v>
      </c>
      <c r="E140" s="55">
        <f>SUM(E141:E141)</f>
        <v>0</v>
      </c>
      <c r="F140" s="55">
        <f>SUM(F141:F141)</f>
        <v>1419</v>
      </c>
      <c r="G140" s="55">
        <f>SUM(G141:G141)</f>
        <v>0</v>
      </c>
    </row>
    <row r="141" spans="1:7" ht="47.25" customHeight="1">
      <c r="A141" s="52"/>
      <c r="B141" s="28" t="s">
        <v>180</v>
      </c>
      <c r="C141" s="18" t="s">
        <v>264</v>
      </c>
      <c r="D141" s="55">
        <v>1419</v>
      </c>
      <c r="E141" s="55">
        <v>0</v>
      </c>
      <c r="F141" s="55">
        <v>1419</v>
      </c>
      <c r="G141" s="55">
        <v>0</v>
      </c>
    </row>
    <row r="142" spans="1:7" ht="33" customHeight="1">
      <c r="A142" s="52"/>
      <c r="B142" s="28" t="s">
        <v>9</v>
      </c>
      <c r="C142" s="18" t="s">
        <v>121</v>
      </c>
      <c r="D142" s="55">
        <f>D143</f>
        <v>1353</v>
      </c>
      <c r="E142" s="55">
        <f>E143</f>
        <v>1353</v>
      </c>
      <c r="F142" s="55">
        <f>F143</f>
        <v>1353</v>
      </c>
      <c r="G142" s="55">
        <f>G143</f>
        <v>1353</v>
      </c>
    </row>
    <row r="143" spans="1:7" ht="47.25" customHeight="1">
      <c r="A143" s="52"/>
      <c r="B143" s="28" t="s">
        <v>180</v>
      </c>
      <c r="C143" s="18" t="s">
        <v>122</v>
      </c>
      <c r="D143" s="55">
        <v>1353</v>
      </c>
      <c r="E143" s="55">
        <v>1353</v>
      </c>
      <c r="F143" s="55">
        <v>1353</v>
      </c>
      <c r="G143" s="55">
        <v>1353</v>
      </c>
    </row>
    <row r="144" spans="1:7" ht="51.75" customHeight="1">
      <c r="A144" s="52"/>
      <c r="B144" s="28" t="s">
        <v>95</v>
      </c>
      <c r="C144" s="18" t="s">
        <v>127</v>
      </c>
      <c r="D144" s="55">
        <f>D145</f>
        <v>1</v>
      </c>
      <c r="E144" s="55">
        <f>E145</f>
        <v>1</v>
      </c>
      <c r="F144" s="55">
        <f>F145</f>
        <v>1</v>
      </c>
      <c r="G144" s="55">
        <f>G145</f>
        <v>1</v>
      </c>
    </row>
    <row r="145" spans="1:7" ht="51.75" customHeight="1">
      <c r="A145" s="52"/>
      <c r="B145" s="28" t="s">
        <v>180</v>
      </c>
      <c r="C145" s="18" t="s">
        <v>128</v>
      </c>
      <c r="D145" s="55">
        <v>1</v>
      </c>
      <c r="E145" s="55">
        <v>1</v>
      </c>
      <c r="F145" s="55">
        <v>1</v>
      </c>
      <c r="G145" s="55">
        <v>1</v>
      </c>
    </row>
    <row r="146" spans="1:7" ht="18.75" customHeight="1">
      <c r="A146" s="52"/>
      <c r="B146" s="56" t="s">
        <v>265</v>
      </c>
      <c r="C146" s="57" t="s">
        <v>266</v>
      </c>
      <c r="D146" s="47">
        <f>D147+D151+D149</f>
        <v>1330</v>
      </c>
      <c r="E146" s="47">
        <f>E147+E151+E149</f>
        <v>340</v>
      </c>
      <c r="F146" s="47">
        <f>F147+F151+F149</f>
        <v>1330</v>
      </c>
      <c r="G146" s="47">
        <f>G147+G151+G149</f>
        <v>340</v>
      </c>
    </row>
    <row r="147" spans="1:7" ht="18.75" customHeight="1">
      <c r="A147" s="52"/>
      <c r="B147" s="58" t="s">
        <v>267</v>
      </c>
      <c r="C147" s="18" t="s">
        <v>268</v>
      </c>
      <c r="D147" s="45">
        <f>D148</f>
        <v>948</v>
      </c>
      <c r="E147" s="45">
        <f>E148</f>
        <v>0</v>
      </c>
      <c r="F147" s="45">
        <f>F148</f>
        <v>948</v>
      </c>
      <c r="G147" s="45">
        <f>G148</f>
        <v>0</v>
      </c>
    </row>
    <row r="148" spans="1:7" ht="23.25" customHeight="1">
      <c r="A148" s="52"/>
      <c r="B148" s="28" t="s">
        <v>256</v>
      </c>
      <c r="C148" s="18" t="s">
        <v>269</v>
      </c>
      <c r="D148" s="45">
        <v>948</v>
      </c>
      <c r="E148" s="45">
        <v>0</v>
      </c>
      <c r="F148" s="45">
        <v>948</v>
      </c>
      <c r="G148" s="45">
        <v>0</v>
      </c>
    </row>
    <row r="149" spans="1:7" ht="48.75" customHeight="1">
      <c r="A149" s="52"/>
      <c r="B149" s="28" t="s">
        <v>95</v>
      </c>
      <c r="C149" s="18" t="s">
        <v>129</v>
      </c>
      <c r="D149" s="45">
        <f>D150</f>
        <v>5</v>
      </c>
      <c r="E149" s="45">
        <f>E150</f>
        <v>5</v>
      </c>
      <c r="F149" s="45">
        <f>F150</f>
        <v>5</v>
      </c>
      <c r="G149" s="45">
        <f>G150</f>
        <v>5</v>
      </c>
    </row>
    <row r="150" spans="1:7" ht="23.25" customHeight="1">
      <c r="A150" s="52"/>
      <c r="B150" s="28" t="s">
        <v>256</v>
      </c>
      <c r="C150" s="18" t="s">
        <v>130</v>
      </c>
      <c r="D150" s="45">
        <v>5</v>
      </c>
      <c r="E150" s="45">
        <v>5</v>
      </c>
      <c r="F150" s="45">
        <v>5</v>
      </c>
      <c r="G150" s="45">
        <v>5</v>
      </c>
    </row>
    <row r="151" spans="1:7" ht="36" customHeight="1">
      <c r="A151" s="52"/>
      <c r="B151" s="28" t="s">
        <v>75</v>
      </c>
      <c r="C151" s="18" t="s">
        <v>76</v>
      </c>
      <c r="D151" s="45">
        <f>D152</f>
        <v>377</v>
      </c>
      <c r="E151" s="45">
        <f>E152</f>
        <v>335</v>
      </c>
      <c r="F151" s="45">
        <f>F152</f>
        <v>377</v>
      </c>
      <c r="G151" s="45">
        <f>G152</f>
        <v>335</v>
      </c>
    </row>
    <row r="152" spans="1:7" ht="16.5" customHeight="1">
      <c r="A152" s="52"/>
      <c r="B152" s="31" t="s">
        <v>50</v>
      </c>
      <c r="C152" s="18" t="s">
        <v>77</v>
      </c>
      <c r="D152" s="45">
        <v>377</v>
      </c>
      <c r="E152" s="45">
        <v>335</v>
      </c>
      <c r="F152" s="45">
        <v>377</v>
      </c>
      <c r="G152" s="45">
        <v>335</v>
      </c>
    </row>
    <row r="153" spans="1:7" ht="18" customHeight="1">
      <c r="A153" s="32"/>
      <c r="B153" s="14" t="s">
        <v>270</v>
      </c>
      <c r="C153" s="34" t="s">
        <v>271</v>
      </c>
      <c r="D153" s="54">
        <f>D154+D156+D160+D162+D164+D158+D167</f>
        <v>21401</v>
      </c>
      <c r="E153" s="54">
        <f>E154+E156+E160+E162+E164+E158+E167</f>
        <v>11296</v>
      </c>
      <c r="F153" s="54">
        <f>F154+F156+F160+F162+F164+F158+F167</f>
        <v>21401</v>
      </c>
      <c r="G153" s="54">
        <f>G154+G156+G160+G162+G164+G158+G167</f>
        <v>11296</v>
      </c>
    </row>
    <row r="154" spans="1:7" ht="32.25" customHeight="1">
      <c r="A154" s="32"/>
      <c r="B154" s="17" t="s">
        <v>367</v>
      </c>
      <c r="C154" s="18" t="s">
        <v>272</v>
      </c>
      <c r="D154" s="55">
        <f>SUM(D155:D155)</f>
        <v>7484</v>
      </c>
      <c r="E154" s="55">
        <f>SUM(E155:E155)</f>
        <v>0</v>
      </c>
      <c r="F154" s="55">
        <f>SUM(F155:F155)</f>
        <v>7484</v>
      </c>
      <c r="G154" s="55">
        <f>SUM(G155:G155)</f>
        <v>0</v>
      </c>
    </row>
    <row r="155" spans="1:7" ht="32.25" customHeight="1">
      <c r="A155" s="32"/>
      <c r="B155" s="28" t="s">
        <v>256</v>
      </c>
      <c r="C155" s="18" t="s">
        <v>105</v>
      </c>
      <c r="D155" s="55">
        <v>7484</v>
      </c>
      <c r="E155" s="55">
        <v>0</v>
      </c>
      <c r="F155" s="55">
        <v>7484</v>
      </c>
      <c r="G155" s="55">
        <v>0</v>
      </c>
    </row>
    <row r="156" spans="1:7" ht="30" customHeight="1">
      <c r="A156" s="32"/>
      <c r="B156" s="31" t="s">
        <v>24</v>
      </c>
      <c r="C156" s="18" t="s">
        <v>246</v>
      </c>
      <c r="D156" s="55">
        <f>D157</f>
        <v>73</v>
      </c>
      <c r="E156" s="55">
        <f>E157</f>
        <v>73</v>
      </c>
      <c r="F156" s="55">
        <f>F157</f>
        <v>73</v>
      </c>
      <c r="G156" s="55">
        <f>G157</f>
        <v>73</v>
      </c>
    </row>
    <row r="157" spans="1:7" ht="33.75" customHeight="1">
      <c r="A157" s="32"/>
      <c r="B157" s="31" t="s">
        <v>50</v>
      </c>
      <c r="C157" s="18" t="s">
        <v>247</v>
      </c>
      <c r="D157" s="55">
        <v>73</v>
      </c>
      <c r="E157" s="55">
        <v>73</v>
      </c>
      <c r="F157" s="55">
        <v>73</v>
      </c>
      <c r="G157" s="55">
        <v>73</v>
      </c>
    </row>
    <row r="158" spans="1:7" ht="45" customHeight="1">
      <c r="A158" s="32"/>
      <c r="B158" s="31" t="s">
        <v>250</v>
      </c>
      <c r="C158" s="18" t="s">
        <v>248</v>
      </c>
      <c r="D158" s="55">
        <f>D159</f>
        <v>50</v>
      </c>
      <c r="E158" s="55">
        <f>E159</f>
        <v>50</v>
      </c>
      <c r="F158" s="55">
        <f>F159</f>
        <v>50</v>
      </c>
      <c r="G158" s="55">
        <f>G159</f>
        <v>50</v>
      </c>
    </row>
    <row r="159" spans="1:7" ht="33.75" customHeight="1">
      <c r="A159" s="32"/>
      <c r="B159" s="31" t="s">
        <v>50</v>
      </c>
      <c r="C159" s="18" t="s">
        <v>249</v>
      </c>
      <c r="D159" s="55">
        <v>50</v>
      </c>
      <c r="E159" s="55">
        <v>50</v>
      </c>
      <c r="F159" s="55">
        <v>50</v>
      </c>
      <c r="G159" s="55">
        <v>50</v>
      </c>
    </row>
    <row r="160" spans="1:7" ht="18" customHeight="1">
      <c r="A160" s="59"/>
      <c r="B160" s="17" t="s">
        <v>273</v>
      </c>
      <c r="C160" s="18" t="s">
        <v>274</v>
      </c>
      <c r="D160" s="19">
        <f>D161</f>
        <v>367</v>
      </c>
      <c r="E160" s="19">
        <v>0</v>
      </c>
      <c r="F160" s="19">
        <f>F161</f>
        <v>367</v>
      </c>
      <c r="G160" s="19">
        <v>0</v>
      </c>
    </row>
    <row r="161" spans="1:7" ht="50.25" customHeight="1">
      <c r="A161" s="60"/>
      <c r="B161" s="28" t="s">
        <v>180</v>
      </c>
      <c r="C161" s="18" t="s">
        <v>275</v>
      </c>
      <c r="D161" s="44">
        <v>367</v>
      </c>
      <c r="E161" s="45">
        <v>0</v>
      </c>
      <c r="F161" s="44">
        <v>367</v>
      </c>
      <c r="G161" s="45">
        <v>0</v>
      </c>
    </row>
    <row r="162" spans="1:7" ht="15.75" customHeight="1">
      <c r="A162" s="59"/>
      <c r="B162" s="17" t="s">
        <v>276</v>
      </c>
      <c r="C162" s="18" t="s">
        <v>277</v>
      </c>
      <c r="D162" s="19">
        <f>D163</f>
        <v>2254</v>
      </c>
      <c r="E162" s="19">
        <v>0</v>
      </c>
      <c r="F162" s="19">
        <f>F163</f>
        <v>2254</v>
      </c>
      <c r="G162" s="19">
        <v>0</v>
      </c>
    </row>
    <row r="163" spans="1:7" ht="48" customHeight="1">
      <c r="A163" s="59"/>
      <c r="B163" s="28" t="s">
        <v>180</v>
      </c>
      <c r="C163" s="18" t="s">
        <v>278</v>
      </c>
      <c r="D163" s="44">
        <v>2254</v>
      </c>
      <c r="E163" s="45">
        <v>0</v>
      </c>
      <c r="F163" s="44">
        <v>2254</v>
      </c>
      <c r="G163" s="45">
        <v>0</v>
      </c>
    </row>
    <row r="164" spans="1:7" ht="35.25" customHeight="1">
      <c r="A164" s="59"/>
      <c r="B164" s="28" t="s">
        <v>9</v>
      </c>
      <c r="C164" s="18" t="s">
        <v>8</v>
      </c>
      <c r="D164" s="44">
        <f>D165+D166</f>
        <v>10935</v>
      </c>
      <c r="E164" s="44">
        <f>E165+E166</f>
        <v>10935</v>
      </c>
      <c r="F164" s="44">
        <f>F165+F166</f>
        <v>10935</v>
      </c>
      <c r="G164" s="44">
        <f>G165+G166</f>
        <v>10935</v>
      </c>
    </row>
    <row r="165" spans="1:7" ht="30.75" customHeight="1">
      <c r="A165" s="59"/>
      <c r="B165" s="28" t="s">
        <v>256</v>
      </c>
      <c r="C165" s="18" t="s">
        <v>7</v>
      </c>
      <c r="D165" s="44">
        <v>6528</v>
      </c>
      <c r="E165" s="45">
        <v>6528</v>
      </c>
      <c r="F165" s="45">
        <v>6528</v>
      </c>
      <c r="G165" s="45">
        <v>6528</v>
      </c>
    </row>
    <row r="166" spans="1:7" ht="50.25" customHeight="1">
      <c r="A166" s="59"/>
      <c r="B166" s="28" t="s">
        <v>180</v>
      </c>
      <c r="C166" s="18" t="s">
        <v>120</v>
      </c>
      <c r="D166" s="44">
        <v>4407</v>
      </c>
      <c r="E166" s="45">
        <v>4407</v>
      </c>
      <c r="F166" s="45">
        <v>4407</v>
      </c>
      <c r="G166" s="45">
        <v>4407</v>
      </c>
    </row>
    <row r="167" spans="1:7" ht="50.25" customHeight="1">
      <c r="A167" s="59"/>
      <c r="B167" s="28" t="s">
        <v>95</v>
      </c>
      <c r="C167" s="18" t="s">
        <v>131</v>
      </c>
      <c r="D167" s="45">
        <f>D168</f>
        <v>238</v>
      </c>
      <c r="E167" s="45">
        <f>E168</f>
        <v>238</v>
      </c>
      <c r="F167" s="45">
        <f>F168</f>
        <v>238</v>
      </c>
      <c r="G167" s="45">
        <f>G168</f>
        <v>238</v>
      </c>
    </row>
    <row r="168" spans="1:7" ht="30.75" customHeight="1">
      <c r="A168" s="59"/>
      <c r="B168" s="28" t="s">
        <v>256</v>
      </c>
      <c r="C168" s="18" t="s">
        <v>132</v>
      </c>
      <c r="D168" s="45">
        <v>238</v>
      </c>
      <c r="E168" s="45">
        <v>238</v>
      </c>
      <c r="F168" s="45">
        <v>238</v>
      </c>
      <c r="G168" s="45">
        <v>238</v>
      </c>
    </row>
    <row r="169" spans="1:7" ht="21" customHeight="1">
      <c r="A169" s="59"/>
      <c r="B169" s="14" t="s">
        <v>279</v>
      </c>
      <c r="C169" s="34" t="s">
        <v>280</v>
      </c>
      <c r="D169" s="47">
        <f>D170+D172</f>
        <v>3097</v>
      </c>
      <c r="E169" s="47">
        <f>E170+E172</f>
        <v>1302</v>
      </c>
      <c r="F169" s="47">
        <f>F170+F172</f>
        <v>3097</v>
      </c>
      <c r="G169" s="47">
        <f>G170+G172</f>
        <v>1302</v>
      </c>
    </row>
    <row r="170" spans="1:7" ht="71.25" customHeight="1">
      <c r="A170" s="59"/>
      <c r="B170" s="17" t="s">
        <v>281</v>
      </c>
      <c r="C170" s="18" t="s">
        <v>282</v>
      </c>
      <c r="D170" s="19">
        <f>D171</f>
        <v>1795</v>
      </c>
      <c r="E170" s="55">
        <v>0</v>
      </c>
      <c r="F170" s="19">
        <f>F171</f>
        <v>1795</v>
      </c>
      <c r="G170" s="55">
        <v>0</v>
      </c>
    </row>
    <row r="171" spans="1:7" ht="20.25" customHeight="1">
      <c r="A171" s="59"/>
      <c r="B171" s="28" t="s">
        <v>330</v>
      </c>
      <c r="C171" s="18" t="s">
        <v>283</v>
      </c>
      <c r="D171" s="45">
        <v>1795</v>
      </c>
      <c r="E171" s="55">
        <v>0</v>
      </c>
      <c r="F171" s="45">
        <v>1795</v>
      </c>
      <c r="G171" s="55">
        <v>0</v>
      </c>
    </row>
    <row r="172" spans="1:7" ht="36" customHeight="1">
      <c r="A172" s="59"/>
      <c r="B172" s="28" t="s">
        <v>9</v>
      </c>
      <c r="C172" s="18" t="s">
        <v>25</v>
      </c>
      <c r="D172" s="45">
        <f>D173</f>
        <v>1302</v>
      </c>
      <c r="E172" s="45">
        <f>E173</f>
        <v>1302</v>
      </c>
      <c r="F172" s="45">
        <f>F173</f>
        <v>1302</v>
      </c>
      <c r="G172" s="45">
        <f>G173</f>
        <v>1302</v>
      </c>
    </row>
    <row r="173" spans="1:7" ht="21" customHeight="1">
      <c r="A173" s="59"/>
      <c r="B173" s="28" t="s">
        <v>330</v>
      </c>
      <c r="C173" s="18" t="s">
        <v>26</v>
      </c>
      <c r="D173" s="45">
        <v>1302</v>
      </c>
      <c r="E173" s="55">
        <v>1302</v>
      </c>
      <c r="F173" s="55">
        <v>1302</v>
      </c>
      <c r="G173" s="55">
        <v>1302</v>
      </c>
    </row>
    <row r="174" spans="1:7" ht="33" customHeight="1">
      <c r="A174" s="52">
        <v>749</v>
      </c>
      <c r="B174" s="53" t="s">
        <v>284</v>
      </c>
      <c r="C174" s="11"/>
      <c r="D174" s="12">
        <f>D185+D175</f>
        <v>26687</v>
      </c>
      <c r="E174" s="12">
        <f>E185+E175</f>
        <v>26503</v>
      </c>
      <c r="F174" s="12">
        <f>F185+F175</f>
        <v>25063</v>
      </c>
      <c r="G174" s="12">
        <f>G185+G175</f>
        <v>24879</v>
      </c>
    </row>
    <row r="175" spans="1:7" ht="21" customHeight="1">
      <c r="A175" s="13"/>
      <c r="B175" s="61" t="s">
        <v>285</v>
      </c>
      <c r="C175" s="34" t="s">
        <v>286</v>
      </c>
      <c r="D175" s="42">
        <f>D176+D178</f>
        <v>21762</v>
      </c>
      <c r="E175" s="42">
        <f>E176+E178</f>
        <v>21762</v>
      </c>
      <c r="F175" s="42">
        <f>F176+F178</f>
        <v>20138</v>
      </c>
      <c r="G175" s="42">
        <f>G176+G178</f>
        <v>20138</v>
      </c>
    </row>
    <row r="176" spans="1:7" ht="32.25" customHeight="1">
      <c r="A176" s="13"/>
      <c r="B176" s="51" t="s">
        <v>106</v>
      </c>
      <c r="C176" s="18" t="s">
        <v>107</v>
      </c>
      <c r="D176" s="83">
        <f>D177</f>
        <v>327</v>
      </c>
      <c r="E176" s="83">
        <f>E177</f>
        <v>327</v>
      </c>
      <c r="F176" s="83">
        <f>F177</f>
        <v>272</v>
      </c>
      <c r="G176" s="83">
        <f>G177</f>
        <v>272</v>
      </c>
    </row>
    <row r="177" spans="1:7" ht="17.25" customHeight="1">
      <c r="A177" s="13"/>
      <c r="B177" s="51" t="s">
        <v>232</v>
      </c>
      <c r="C177" s="18" t="s">
        <v>108</v>
      </c>
      <c r="D177" s="83">
        <v>327</v>
      </c>
      <c r="E177" s="83">
        <v>327</v>
      </c>
      <c r="F177" s="83">
        <v>272</v>
      </c>
      <c r="G177" s="83">
        <v>272</v>
      </c>
    </row>
    <row r="178" spans="1:7" ht="30.75" customHeight="1">
      <c r="A178" s="13"/>
      <c r="B178" s="51" t="s">
        <v>287</v>
      </c>
      <c r="C178" s="18" t="s">
        <v>288</v>
      </c>
      <c r="D178" s="55">
        <f>D179+D181+D183</f>
        <v>21435</v>
      </c>
      <c r="E178" s="55">
        <f>E179+E181+E183</f>
        <v>21435</v>
      </c>
      <c r="F178" s="55">
        <f>F179+F181+F183</f>
        <v>19866</v>
      </c>
      <c r="G178" s="55">
        <f>G179+G181+G183</f>
        <v>19866</v>
      </c>
    </row>
    <row r="179" spans="1:7" ht="18.75" customHeight="1">
      <c r="A179" s="13"/>
      <c r="B179" s="51" t="s">
        <v>109</v>
      </c>
      <c r="C179" s="18" t="s">
        <v>110</v>
      </c>
      <c r="D179" s="63">
        <f>D180</f>
        <v>10200</v>
      </c>
      <c r="E179" s="55">
        <f>E180</f>
        <v>10200</v>
      </c>
      <c r="F179" s="55">
        <f>F180</f>
        <v>10070</v>
      </c>
      <c r="G179" s="55">
        <f>G180</f>
        <v>10070</v>
      </c>
    </row>
    <row r="180" spans="1:7" ht="20.25" customHeight="1">
      <c r="A180" s="13"/>
      <c r="B180" s="51" t="s">
        <v>232</v>
      </c>
      <c r="C180" s="18" t="s">
        <v>111</v>
      </c>
      <c r="D180" s="63">
        <v>10200</v>
      </c>
      <c r="E180" s="55">
        <v>10200</v>
      </c>
      <c r="F180" s="55">
        <v>10070</v>
      </c>
      <c r="G180" s="55">
        <v>10070</v>
      </c>
    </row>
    <row r="181" spans="1:7" ht="20.25" customHeight="1">
      <c r="A181" s="13"/>
      <c r="B181" s="51" t="s">
        <v>112</v>
      </c>
      <c r="C181" s="18" t="s">
        <v>113</v>
      </c>
      <c r="D181" s="63">
        <f>D182</f>
        <v>7735</v>
      </c>
      <c r="E181" s="55">
        <f>E182</f>
        <v>7735</v>
      </c>
      <c r="F181" s="55">
        <f>F182</f>
        <v>6941</v>
      </c>
      <c r="G181" s="55">
        <f>G182</f>
        <v>6941</v>
      </c>
    </row>
    <row r="182" spans="1:7" ht="20.25" customHeight="1">
      <c r="A182" s="13"/>
      <c r="B182" s="51" t="s">
        <v>330</v>
      </c>
      <c r="C182" s="18" t="s">
        <v>114</v>
      </c>
      <c r="D182" s="63">
        <v>7735</v>
      </c>
      <c r="E182" s="55">
        <v>7735</v>
      </c>
      <c r="F182" s="55">
        <v>6941</v>
      </c>
      <c r="G182" s="55">
        <v>6941</v>
      </c>
    </row>
    <row r="183" spans="1:7" ht="26.25" customHeight="1">
      <c r="A183" s="13"/>
      <c r="B183" s="51" t="s">
        <v>116</v>
      </c>
      <c r="C183" s="18" t="s">
        <v>117</v>
      </c>
      <c r="D183" s="63">
        <f>D184</f>
        <v>3500</v>
      </c>
      <c r="E183" s="55">
        <f>E184</f>
        <v>3500</v>
      </c>
      <c r="F183" s="55">
        <f>F184</f>
        <v>2855</v>
      </c>
      <c r="G183" s="55">
        <f>G184</f>
        <v>2855</v>
      </c>
    </row>
    <row r="184" spans="1:7" ht="20.25" customHeight="1">
      <c r="A184" s="13"/>
      <c r="B184" s="51" t="s">
        <v>232</v>
      </c>
      <c r="C184" s="18" t="s">
        <v>118</v>
      </c>
      <c r="D184" s="63">
        <v>3500</v>
      </c>
      <c r="E184" s="55">
        <v>3500</v>
      </c>
      <c r="F184" s="55">
        <v>2855</v>
      </c>
      <c r="G184" s="55">
        <v>2855</v>
      </c>
    </row>
    <row r="185" spans="1:7" ht="20.25" customHeight="1">
      <c r="A185" s="13"/>
      <c r="B185" s="49" t="s">
        <v>236</v>
      </c>
      <c r="C185" s="34" t="s">
        <v>237</v>
      </c>
      <c r="D185" s="64">
        <f>D189+D191+D193+D187+D186</f>
        <v>4925</v>
      </c>
      <c r="E185" s="64">
        <f>E189+E191+E193+E187+E186</f>
        <v>4741</v>
      </c>
      <c r="F185" s="64">
        <f>F189+F191+F193+F187+F186</f>
        <v>4925</v>
      </c>
      <c r="G185" s="64">
        <f>G189+G191+G193+G187+G186</f>
        <v>4741</v>
      </c>
    </row>
    <row r="186" spans="1:7" ht="20.25" customHeight="1">
      <c r="A186" s="13"/>
      <c r="B186" s="28" t="s">
        <v>182</v>
      </c>
      <c r="C186" s="18" t="s">
        <v>23</v>
      </c>
      <c r="D186" s="63">
        <v>92</v>
      </c>
      <c r="E186" s="63">
        <v>0</v>
      </c>
      <c r="F186" s="63">
        <v>92</v>
      </c>
      <c r="G186" s="63">
        <v>0</v>
      </c>
    </row>
    <row r="187" spans="1:7" ht="20.25" customHeight="1">
      <c r="A187" s="13"/>
      <c r="B187" s="51" t="s">
        <v>71</v>
      </c>
      <c r="C187" s="18" t="s">
        <v>70</v>
      </c>
      <c r="D187" s="63">
        <f>D188</f>
        <v>6</v>
      </c>
      <c r="E187" s="63">
        <f>E188</f>
        <v>0</v>
      </c>
      <c r="F187" s="63">
        <f>F188</f>
        <v>6</v>
      </c>
      <c r="G187" s="63">
        <f>G188</f>
        <v>0</v>
      </c>
    </row>
    <row r="188" spans="1:7" ht="38.25" customHeight="1">
      <c r="A188" s="13"/>
      <c r="B188" s="28" t="s">
        <v>190</v>
      </c>
      <c r="C188" s="18" t="s">
        <v>215</v>
      </c>
      <c r="D188" s="63">
        <v>6</v>
      </c>
      <c r="E188" s="63">
        <v>0</v>
      </c>
      <c r="F188" s="63">
        <v>6</v>
      </c>
      <c r="G188" s="63">
        <v>0</v>
      </c>
    </row>
    <row r="189" spans="1:7" ht="65.25" customHeight="1">
      <c r="A189" s="13"/>
      <c r="B189" s="87" t="s">
        <v>336</v>
      </c>
      <c r="C189" s="18" t="s">
        <v>119</v>
      </c>
      <c r="D189" s="63">
        <f>D190</f>
        <v>2167</v>
      </c>
      <c r="E189" s="63">
        <f>E190</f>
        <v>2167</v>
      </c>
      <c r="F189" s="63">
        <f>F190</f>
        <v>2167</v>
      </c>
      <c r="G189" s="63">
        <f>G190</f>
        <v>2167</v>
      </c>
    </row>
    <row r="190" spans="1:7" ht="49.5" customHeight="1">
      <c r="A190" s="13"/>
      <c r="B190" s="28" t="s">
        <v>180</v>
      </c>
      <c r="C190" s="18" t="s">
        <v>292</v>
      </c>
      <c r="D190" s="63">
        <v>2167</v>
      </c>
      <c r="E190" s="55">
        <v>2167</v>
      </c>
      <c r="F190" s="55">
        <v>2167</v>
      </c>
      <c r="G190" s="55">
        <v>2167</v>
      </c>
    </row>
    <row r="191" spans="1:7" ht="74.25" customHeight="1">
      <c r="A191" s="13"/>
      <c r="B191" s="87" t="s">
        <v>336</v>
      </c>
      <c r="C191" s="18" t="s">
        <v>291</v>
      </c>
      <c r="D191" s="63">
        <f>D192</f>
        <v>2574</v>
      </c>
      <c r="E191" s="55">
        <f>E192</f>
        <v>2574</v>
      </c>
      <c r="F191" s="55">
        <f>F192</f>
        <v>2574</v>
      </c>
      <c r="G191" s="55">
        <f>G192</f>
        <v>2574</v>
      </c>
    </row>
    <row r="192" spans="1:7" ht="19.5" customHeight="1">
      <c r="A192" s="13"/>
      <c r="B192" s="51" t="s">
        <v>163</v>
      </c>
      <c r="C192" s="18" t="s">
        <v>293</v>
      </c>
      <c r="D192" s="48">
        <v>2574</v>
      </c>
      <c r="E192" s="55">
        <v>2574</v>
      </c>
      <c r="F192" s="55">
        <v>2574</v>
      </c>
      <c r="G192" s="55">
        <v>2574</v>
      </c>
    </row>
    <row r="193" spans="1:7" ht="33" customHeight="1">
      <c r="A193" s="13"/>
      <c r="B193" s="62" t="s">
        <v>343</v>
      </c>
      <c r="C193" s="18" t="s">
        <v>93</v>
      </c>
      <c r="D193" s="63">
        <f>D194+D195</f>
        <v>86</v>
      </c>
      <c r="E193" s="63">
        <f>E194+E195</f>
        <v>0</v>
      </c>
      <c r="F193" s="63">
        <f>F194+F195</f>
        <v>86</v>
      </c>
      <c r="G193" s="63">
        <f>G194+G195</f>
        <v>0</v>
      </c>
    </row>
    <row r="194" spans="1:7" ht="18" customHeight="1">
      <c r="A194" s="13"/>
      <c r="B194" s="80" t="s">
        <v>175</v>
      </c>
      <c r="C194" s="18" t="s">
        <v>94</v>
      </c>
      <c r="D194" s="63">
        <v>36</v>
      </c>
      <c r="E194" s="55">
        <v>0</v>
      </c>
      <c r="F194" s="63">
        <v>36</v>
      </c>
      <c r="G194" s="55">
        <v>0</v>
      </c>
    </row>
    <row r="195" spans="1:7" ht="34.5" customHeight="1">
      <c r="A195" s="13"/>
      <c r="B195" s="31" t="s">
        <v>50</v>
      </c>
      <c r="C195" s="18" t="s">
        <v>20</v>
      </c>
      <c r="D195" s="63">
        <v>50</v>
      </c>
      <c r="E195" s="55">
        <v>0</v>
      </c>
      <c r="F195" s="63">
        <v>50</v>
      </c>
      <c r="G195" s="55">
        <v>0</v>
      </c>
    </row>
    <row r="196" spans="1:7" ht="30" customHeight="1">
      <c r="A196" s="65">
        <v>935</v>
      </c>
      <c r="B196" s="66" t="s">
        <v>294</v>
      </c>
      <c r="C196" s="67"/>
      <c r="D196" s="68">
        <f>D200+D226+D229+D267+D263+D197+D260</f>
        <v>139196.3</v>
      </c>
      <c r="E196" s="68">
        <f>E200+E226+E229+E267+E263+E197+E260</f>
        <v>74503</v>
      </c>
      <c r="F196" s="68">
        <f>F200+F226+F229+F267+F263+F197+F260</f>
        <v>131889.9</v>
      </c>
      <c r="G196" s="68">
        <f>G200+G226+G229+G267+G263+G197+G260</f>
        <v>68475.4</v>
      </c>
    </row>
    <row r="197" spans="1:7" ht="50.25" customHeight="1">
      <c r="A197" s="65"/>
      <c r="B197" s="14" t="s">
        <v>295</v>
      </c>
      <c r="C197" s="15" t="s">
        <v>296</v>
      </c>
      <c r="D197" s="24">
        <f>D198</f>
        <v>5872</v>
      </c>
      <c r="E197" s="24">
        <f aca="true" t="shared" si="14" ref="E197:G198">E198</f>
        <v>0</v>
      </c>
      <c r="F197" s="24">
        <f t="shared" si="14"/>
        <v>5872</v>
      </c>
      <c r="G197" s="24">
        <f t="shared" si="14"/>
        <v>0</v>
      </c>
    </row>
    <row r="198" spans="1:7" ht="50.25" customHeight="1">
      <c r="A198" s="65"/>
      <c r="B198" s="17" t="s">
        <v>167</v>
      </c>
      <c r="C198" s="25" t="s">
        <v>297</v>
      </c>
      <c r="D198" s="26">
        <f>D199</f>
        <v>5872</v>
      </c>
      <c r="E198" s="26">
        <f t="shared" si="14"/>
        <v>0</v>
      </c>
      <c r="F198" s="26">
        <f t="shared" si="14"/>
        <v>5872</v>
      </c>
      <c r="G198" s="26">
        <f t="shared" si="14"/>
        <v>0</v>
      </c>
    </row>
    <row r="199" spans="1:7" ht="21" customHeight="1">
      <c r="A199" s="65"/>
      <c r="B199" s="51" t="s">
        <v>163</v>
      </c>
      <c r="C199" s="25" t="s">
        <v>298</v>
      </c>
      <c r="D199" s="73">
        <v>5872</v>
      </c>
      <c r="E199" s="48">
        <v>0</v>
      </c>
      <c r="F199" s="73">
        <v>5872</v>
      </c>
      <c r="G199" s="48">
        <v>0</v>
      </c>
    </row>
    <row r="200" spans="1:7" ht="17.25" customHeight="1">
      <c r="A200" s="13"/>
      <c r="B200" s="61" t="s">
        <v>299</v>
      </c>
      <c r="C200" s="34" t="s">
        <v>300</v>
      </c>
      <c r="D200" s="42">
        <f>D203+D214+D211+D201</f>
        <v>51551.3</v>
      </c>
      <c r="E200" s="42">
        <f>E203+E214+E211+E201</f>
        <v>23589</v>
      </c>
      <c r="F200" s="42">
        <f>F203+F214+F211+F201</f>
        <v>49360.5</v>
      </c>
      <c r="G200" s="42">
        <f>G203+G214+G211+G201</f>
        <v>21406.4</v>
      </c>
    </row>
    <row r="201" spans="1:7" ht="15.75">
      <c r="A201" s="13"/>
      <c r="B201" s="30" t="s">
        <v>32</v>
      </c>
      <c r="C201" s="18" t="s">
        <v>134</v>
      </c>
      <c r="D201" s="45">
        <f>D202</f>
        <v>1041</v>
      </c>
      <c r="E201" s="45">
        <f>E202</f>
        <v>1041</v>
      </c>
      <c r="F201" s="45">
        <f>F202</f>
        <v>1041.4</v>
      </c>
      <c r="G201" s="45">
        <f>G202</f>
        <v>1041.4</v>
      </c>
    </row>
    <row r="202" spans="1:7" ht="31.5">
      <c r="A202" s="13"/>
      <c r="B202" s="31" t="s">
        <v>50</v>
      </c>
      <c r="C202" s="18" t="s">
        <v>135</v>
      </c>
      <c r="D202" s="45">
        <v>1041</v>
      </c>
      <c r="E202" s="45">
        <v>1041</v>
      </c>
      <c r="F202" s="45">
        <v>1041.4</v>
      </c>
      <c r="G202" s="45">
        <v>1041.4</v>
      </c>
    </row>
    <row r="203" spans="1:7" ht="17.25" customHeight="1">
      <c r="A203" s="13"/>
      <c r="B203" s="69" t="s">
        <v>260</v>
      </c>
      <c r="C203" s="34" t="s">
        <v>261</v>
      </c>
      <c r="D203" s="42">
        <f>D204+D207+D209</f>
        <v>25921</v>
      </c>
      <c r="E203" s="42">
        <f>E204+E207+E209</f>
        <v>10941</v>
      </c>
      <c r="F203" s="42">
        <f>F204+F207+F209</f>
        <v>23738.4</v>
      </c>
      <c r="G203" s="42">
        <f>G204+G207+G209</f>
        <v>8758</v>
      </c>
    </row>
    <row r="204" spans="1:7" ht="35.25" customHeight="1">
      <c r="A204" s="13"/>
      <c r="B204" s="58" t="s">
        <v>301</v>
      </c>
      <c r="C204" s="18" t="s">
        <v>302</v>
      </c>
      <c r="D204" s="45">
        <f>D205+D206</f>
        <v>14880</v>
      </c>
      <c r="E204" s="45">
        <f>E205+E206</f>
        <v>0</v>
      </c>
      <c r="F204" s="45">
        <f>F205+F206</f>
        <v>14880</v>
      </c>
      <c r="G204" s="45">
        <f>G205+G206</f>
        <v>0</v>
      </c>
    </row>
    <row r="205" spans="1:7" ht="30.75" customHeight="1">
      <c r="A205" s="13"/>
      <c r="B205" s="28" t="s">
        <v>256</v>
      </c>
      <c r="C205" s="18" t="s">
        <v>357</v>
      </c>
      <c r="D205" s="45">
        <v>8705</v>
      </c>
      <c r="E205" s="45">
        <v>0</v>
      </c>
      <c r="F205" s="45">
        <v>8705</v>
      </c>
      <c r="G205" s="45">
        <v>0</v>
      </c>
    </row>
    <row r="206" spans="1:7" ht="38.25" customHeight="1">
      <c r="A206" s="13"/>
      <c r="B206" s="28" t="s">
        <v>50</v>
      </c>
      <c r="C206" s="18" t="s">
        <v>74</v>
      </c>
      <c r="D206" s="45">
        <v>6175</v>
      </c>
      <c r="E206" s="45">
        <v>0</v>
      </c>
      <c r="F206" s="45">
        <v>6175</v>
      </c>
      <c r="G206" s="45">
        <v>0</v>
      </c>
    </row>
    <row r="207" spans="1:7" ht="47.25">
      <c r="A207" s="13"/>
      <c r="B207" s="28" t="s">
        <v>95</v>
      </c>
      <c r="C207" s="18" t="s">
        <v>10</v>
      </c>
      <c r="D207" s="45">
        <f>D208</f>
        <v>10941</v>
      </c>
      <c r="E207" s="55">
        <f>E208</f>
        <v>10941</v>
      </c>
      <c r="F207" s="55">
        <f>F208</f>
        <v>8758.4</v>
      </c>
      <c r="G207" s="55">
        <f>G208</f>
        <v>8758</v>
      </c>
    </row>
    <row r="208" spans="1:7" ht="15.75">
      <c r="A208" s="13"/>
      <c r="B208" s="28" t="s">
        <v>256</v>
      </c>
      <c r="C208" s="18" t="s">
        <v>153</v>
      </c>
      <c r="D208" s="45">
        <v>10941</v>
      </c>
      <c r="E208" s="55">
        <v>10941</v>
      </c>
      <c r="F208" s="55">
        <v>8758.4</v>
      </c>
      <c r="G208" s="55">
        <v>8758</v>
      </c>
    </row>
    <row r="209" spans="1:7" ht="47.25">
      <c r="A209" s="13"/>
      <c r="B209" s="28" t="s">
        <v>17</v>
      </c>
      <c r="C209" s="18" t="s">
        <v>16</v>
      </c>
      <c r="D209" s="45">
        <f>D210</f>
        <v>100</v>
      </c>
      <c r="E209" s="45">
        <f>E210</f>
        <v>0</v>
      </c>
      <c r="F209" s="45">
        <f>F210</f>
        <v>100</v>
      </c>
      <c r="G209" s="45">
        <f>G210</f>
        <v>0</v>
      </c>
    </row>
    <row r="210" spans="1:7" ht="31.5">
      <c r="A210" s="13"/>
      <c r="B210" s="28" t="s">
        <v>50</v>
      </c>
      <c r="C210" s="18" t="s">
        <v>374</v>
      </c>
      <c r="D210" s="45">
        <v>100</v>
      </c>
      <c r="E210" s="55">
        <v>0</v>
      </c>
      <c r="F210" s="45">
        <v>100</v>
      </c>
      <c r="G210" s="55">
        <v>0</v>
      </c>
    </row>
    <row r="211" spans="1:7" ht="15.75">
      <c r="A211" s="13"/>
      <c r="B211" s="46" t="s">
        <v>265</v>
      </c>
      <c r="C211" s="34" t="s">
        <v>371</v>
      </c>
      <c r="D211" s="47">
        <f aca="true" t="shared" si="15" ref="D211:G212">D212</f>
        <v>1050</v>
      </c>
      <c r="E211" s="47">
        <f t="shared" si="15"/>
        <v>990</v>
      </c>
      <c r="F211" s="47">
        <f t="shared" si="15"/>
        <v>1050</v>
      </c>
      <c r="G211" s="47">
        <f t="shared" si="15"/>
        <v>990</v>
      </c>
    </row>
    <row r="212" spans="1:7" ht="38.25" customHeight="1">
      <c r="A212" s="13"/>
      <c r="B212" s="28" t="s">
        <v>115</v>
      </c>
      <c r="C212" s="18" t="s">
        <v>334</v>
      </c>
      <c r="D212" s="45">
        <f t="shared" si="15"/>
        <v>1050</v>
      </c>
      <c r="E212" s="45">
        <f t="shared" si="15"/>
        <v>990</v>
      </c>
      <c r="F212" s="45">
        <f t="shared" si="15"/>
        <v>1050</v>
      </c>
      <c r="G212" s="45">
        <f t="shared" si="15"/>
        <v>990</v>
      </c>
    </row>
    <row r="213" spans="1:7" ht="31.5">
      <c r="A213" s="13"/>
      <c r="B213" s="28" t="s">
        <v>50</v>
      </c>
      <c r="C213" s="18" t="s">
        <v>335</v>
      </c>
      <c r="D213" s="45">
        <v>1050</v>
      </c>
      <c r="E213" s="55">
        <v>990</v>
      </c>
      <c r="F213" s="45">
        <v>1050</v>
      </c>
      <c r="G213" s="55">
        <v>990</v>
      </c>
    </row>
    <row r="214" spans="1:7" ht="20.25" customHeight="1">
      <c r="A214" s="13"/>
      <c r="B214" s="46" t="s">
        <v>303</v>
      </c>
      <c r="C214" s="34" t="s">
        <v>304</v>
      </c>
      <c r="D214" s="47">
        <f>D215+D220+D224+D222+D218</f>
        <v>23539.3</v>
      </c>
      <c r="E214" s="47">
        <f>E215+E220+E224+E222+E218</f>
        <v>10617</v>
      </c>
      <c r="F214" s="47">
        <f>F215+F220+F224+F222+F218</f>
        <v>23530.699999999997</v>
      </c>
      <c r="G214" s="47">
        <f>G215+G220+G224+G222+G218</f>
        <v>10617</v>
      </c>
    </row>
    <row r="215" spans="1:7" ht="33.75" customHeight="1">
      <c r="A215" s="13"/>
      <c r="B215" s="28" t="s">
        <v>305</v>
      </c>
      <c r="C215" s="18" t="s">
        <v>306</v>
      </c>
      <c r="D215" s="45">
        <f>D216+D217</f>
        <v>11523</v>
      </c>
      <c r="E215" s="45">
        <f>E216+E217</f>
        <v>0</v>
      </c>
      <c r="F215" s="45">
        <f>F216+F217</f>
        <v>11523.4</v>
      </c>
      <c r="G215" s="45">
        <f>G216+G217</f>
        <v>0</v>
      </c>
    </row>
    <row r="216" spans="1:7" ht="24" customHeight="1">
      <c r="A216" s="13"/>
      <c r="B216" s="28" t="s">
        <v>256</v>
      </c>
      <c r="C216" s="18" t="s">
        <v>31</v>
      </c>
      <c r="D216" s="45">
        <v>9771</v>
      </c>
      <c r="E216" s="55">
        <v>0</v>
      </c>
      <c r="F216" s="45">
        <v>9771.4</v>
      </c>
      <c r="G216" s="55">
        <v>0</v>
      </c>
    </row>
    <row r="217" spans="1:7" ht="38.25" customHeight="1">
      <c r="A217" s="13"/>
      <c r="B217" s="28" t="s">
        <v>50</v>
      </c>
      <c r="C217" s="18" t="s">
        <v>143</v>
      </c>
      <c r="D217" s="45">
        <v>1752</v>
      </c>
      <c r="E217" s="55">
        <v>0</v>
      </c>
      <c r="F217" s="45">
        <v>1752</v>
      </c>
      <c r="G217" s="55">
        <v>0</v>
      </c>
    </row>
    <row r="218" spans="1:7" ht="32.25" customHeight="1">
      <c r="A218" s="13"/>
      <c r="B218" s="28" t="s">
        <v>370</v>
      </c>
      <c r="C218" s="18" t="s">
        <v>47</v>
      </c>
      <c r="D218" s="45">
        <f>D219</f>
        <v>10202</v>
      </c>
      <c r="E218" s="45">
        <f>E219</f>
        <v>10202</v>
      </c>
      <c r="F218" s="45">
        <f>F219</f>
        <v>10202</v>
      </c>
      <c r="G218" s="45">
        <f>G219</f>
        <v>10202</v>
      </c>
    </row>
    <row r="219" spans="1:7" ht="36.75" customHeight="1">
      <c r="A219" s="13"/>
      <c r="B219" s="28" t="s">
        <v>50</v>
      </c>
      <c r="C219" s="18" t="s">
        <v>46</v>
      </c>
      <c r="D219" s="45">
        <v>10202</v>
      </c>
      <c r="E219" s="55">
        <v>10202</v>
      </c>
      <c r="F219" s="55">
        <v>10202</v>
      </c>
      <c r="G219" s="55">
        <v>10202</v>
      </c>
    </row>
    <row r="220" spans="1:7" ht="78.75" customHeight="1">
      <c r="A220" s="13"/>
      <c r="B220" s="28" t="s">
        <v>2</v>
      </c>
      <c r="C220" s="18" t="s">
        <v>52</v>
      </c>
      <c r="D220" s="90">
        <f>D221</f>
        <v>0.3</v>
      </c>
      <c r="E220" s="90">
        <f>E221</f>
        <v>0</v>
      </c>
      <c r="F220" s="90">
        <f>F221</f>
        <v>0.3</v>
      </c>
      <c r="G220" s="90">
        <f>G221</f>
        <v>0</v>
      </c>
    </row>
    <row r="221" spans="1:7" ht="33.75" customHeight="1">
      <c r="A221" s="13"/>
      <c r="B221" s="28" t="s">
        <v>50</v>
      </c>
      <c r="C221" s="18" t="s">
        <v>53</v>
      </c>
      <c r="D221" s="90">
        <v>0.3</v>
      </c>
      <c r="E221" s="55">
        <v>0</v>
      </c>
      <c r="F221" s="90">
        <v>0.3</v>
      </c>
      <c r="G221" s="55">
        <v>0</v>
      </c>
    </row>
    <row r="222" spans="1:7" ht="95.25" customHeight="1">
      <c r="A222" s="13"/>
      <c r="B222" s="92" t="s">
        <v>189</v>
      </c>
      <c r="C222" s="18" t="s">
        <v>368</v>
      </c>
      <c r="D222" s="45">
        <f>D223</f>
        <v>415</v>
      </c>
      <c r="E222" s="45">
        <f>E223</f>
        <v>415</v>
      </c>
      <c r="F222" s="45">
        <f>F223</f>
        <v>415</v>
      </c>
      <c r="G222" s="45">
        <f>G223</f>
        <v>415</v>
      </c>
    </row>
    <row r="223" spans="1:7" ht="33" customHeight="1">
      <c r="A223" s="13"/>
      <c r="B223" s="28" t="s">
        <v>50</v>
      </c>
      <c r="C223" s="18" t="s">
        <v>369</v>
      </c>
      <c r="D223" s="45">
        <v>415</v>
      </c>
      <c r="E223" s="55">
        <v>415</v>
      </c>
      <c r="F223" s="55">
        <v>415</v>
      </c>
      <c r="G223" s="55">
        <v>415</v>
      </c>
    </row>
    <row r="224" spans="1:7" ht="48" customHeight="1">
      <c r="A224" s="13"/>
      <c r="B224" s="28" t="s">
        <v>15</v>
      </c>
      <c r="C224" s="18" t="s">
        <v>14</v>
      </c>
      <c r="D224" s="45">
        <f>D225</f>
        <v>1399</v>
      </c>
      <c r="E224" s="45">
        <f>E225</f>
        <v>0</v>
      </c>
      <c r="F224" s="45">
        <f>F225</f>
        <v>1390</v>
      </c>
      <c r="G224" s="45">
        <f>G225</f>
        <v>0</v>
      </c>
    </row>
    <row r="225" spans="1:7" ht="36" customHeight="1">
      <c r="A225" s="13"/>
      <c r="B225" s="28" t="s">
        <v>50</v>
      </c>
      <c r="C225" s="18" t="s">
        <v>373</v>
      </c>
      <c r="D225" s="45">
        <v>1399</v>
      </c>
      <c r="E225" s="55">
        <v>0</v>
      </c>
      <c r="F225" s="45">
        <v>1390</v>
      </c>
      <c r="G225" s="55">
        <v>0</v>
      </c>
    </row>
    <row r="226" spans="1:7" ht="18" customHeight="1">
      <c r="A226" s="13"/>
      <c r="B226" s="46" t="s">
        <v>270</v>
      </c>
      <c r="C226" s="34" t="s">
        <v>271</v>
      </c>
      <c r="D226" s="47">
        <f>D227</f>
        <v>1973</v>
      </c>
      <c r="E226" s="47">
        <f aca="true" t="shared" si="16" ref="E226:G227">E227</f>
        <v>0</v>
      </c>
      <c r="F226" s="47">
        <f t="shared" si="16"/>
        <v>1973</v>
      </c>
      <c r="G226" s="47">
        <f t="shared" si="16"/>
        <v>0</v>
      </c>
    </row>
    <row r="227" spans="1:7" ht="30.75" customHeight="1">
      <c r="A227" s="13"/>
      <c r="B227" s="17" t="s">
        <v>367</v>
      </c>
      <c r="C227" s="18" t="s">
        <v>272</v>
      </c>
      <c r="D227" s="45">
        <f>D228</f>
        <v>1973</v>
      </c>
      <c r="E227" s="45">
        <f t="shared" si="16"/>
        <v>0</v>
      </c>
      <c r="F227" s="45">
        <f t="shared" si="16"/>
        <v>1973</v>
      </c>
      <c r="G227" s="45">
        <f t="shared" si="16"/>
        <v>0</v>
      </c>
    </row>
    <row r="228" spans="1:7" ht="29.25" customHeight="1">
      <c r="A228" s="13"/>
      <c r="B228" s="28" t="s">
        <v>256</v>
      </c>
      <c r="C228" s="18" t="s">
        <v>105</v>
      </c>
      <c r="D228" s="45">
        <v>1973</v>
      </c>
      <c r="E228" s="55">
        <v>0</v>
      </c>
      <c r="F228" s="45">
        <v>1973</v>
      </c>
      <c r="G228" s="55">
        <v>0</v>
      </c>
    </row>
    <row r="229" spans="1:7" ht="19.5" customHeight="1">
      <c r="A229" s="75"/>
      <c r="B229" s="76" t="s">
        <v>307</v>
      </c>
      <c r="C229" s="77" t="s">
        <v>228</v>
      </c>
      <c r="D229" s="42">
        <f>D230+D254+D249</f>
        <v>53063</v>
      </c>
      <c r="E229" s="42">
        <f>E230+E254+E249</f>
        <v>50465</v>
      </c>
      <c r="F229" s="42">
        <f>F230+F254+F249</f>
        <v>48643</v>
      </c>
      <c r="G229" s="42">
        <f>G230+G254+G249</f>
        <v>46620</v>
      </c>
    </row>
    <row r="230" spans="1:7" ht="21" customHeight="1">
      <c r="A230" s="13"/>
      <c r="B230" s="14" t="s">
        <v>308</v>
      </c>
      <c r="C230" s="34" t="s">
        <v>309</v>
      </c>
      <c r="D230" s="54">
        <f>D231+D233+D235+D237+D239+D241+D245+D247+D243</f>
        <v>34678</v>
      </c>
      <c r="E230" s="54">
        <f>E231+E233+E235+E237+E239+E241+E245+E247+E243</f>
        <v>32197</v>
      </c>
      <c r="F230" s="54">
        <f>F231+F233+F235+F237+F239+F241+F245+F247+F243</f>
        <v>31339</v>
      </c>
      <c r="G230" s="54">
        <f>G231+G233+G235+G237+G239+G241+G245+G247+G243</f>
        <v>29433</v>
      </c>
    </row>
    <row r="231" spans="1:7" ht="35.25" customHeight="1">
      <c r="A231" s="13"/>
      <c r="B231" s="17" t="s">
        <v>44</v>
      </c>
      <c r="C231" s="18" t="s">
        <v>45</v>
      </c>
      <c r="D231" s="83">
        <f>D232</f>
        <v>1668</v>
      </c>
      <c r="E231" s="83">
        <f>E232</f>
        <v>1668</v>
      </c>
      <c r="F231" s="83">
        <f>F232</f>
        <v>1662</v>
      </c>
      <c r="G231" s="83">
        <f>G232</f>
        <v>1662</v>
      </c>
    </row>
    <row r="232" spans="1:7" ht="48" customHeight="1">
      <c r="A232" s="13"/>
      <c r="B232" s="17" t="s">
        <v>35</v>
      </c>
      <c r="C232" s="18" t="s">
        <v>139</v>
      </c>
      <c r="D232" s="83">
        <v>1668</v>
      </c>
      <c r="E232" s="83">
        <v>1668</v>
      </c>
      <c r="F232" s="83">
        <v>1662</v>
      </c>
      <c r="G232" s="83">
        <v>1662</v>
      </c>
    </row>
    <row r="233" spans="1:7" ht="21" customHeight="1">
      <c r="A233" s="13"/>
      <c r="B233" s="101" t="s">
        <v>82</v>
      </c>
      <c r="C233" s="18" t="s">
        <v>137</v>
      </c>
      <c r="D233" s="83">
        <f>D234</f>
        <v>1878</v>
      </c>
      <c r="E233" s="83">
        <f>E234</f>
        <v>1878</v>
      </c>
      <c r="F233" s="83">
        <f>F234</f>
        <v>1398</v>
      </c>
      <c r="G233" s="83">
        <f>G234</f>
        <v>1398</v>
      </c>
    </row>
    <row r="234" spans="1:7" ht="18" customHeight="1">
      <c r="A234" s="13"/>
      <c r="B234" s="79" t="s">
        <v>89</v>
      </c>
      <c r="C234" s="18" t="s">
        <v>34</v>
      </c>
      <c r="D234" s="83">
        <v>1878</v>
      </c>
      <c r="E234" s="83">
        <v>1878</v>
      </c>
      <c r="F234" s="83">
        <v>1398</v>
      </c>
      <c r="G234" s="83">
        <v>1398</v>
      </c>
    </row>
    <row r="235" spans="1:7" ht="35.25" customHeight="1">
      <c r="A235" s="78"/>
      <c r="B235" s="101" t="s">
        <v>83</v>
      </c>
      <c r="C235" s="18" t="s">
        <v>138</v>
      </c>
      <c r="D235" s="63">
        <f>D236</f>
        <v>3059</v>
      </c>
      <c r="E235" s="55">
        <f>E236</f>
        <v>3059</v>
      </c>
      <c r="F235" s="55">
        <f>F236</f>
        <v>3059</v>
      </c>
      <c r="G235" s="55">
        <f>G236</f>
        <v>3059</v>
      </c>
    </row>
    <row r="236" spans="1:7" ht="16.5" customHeight="1">
      <c r="A236" s="78"/>
      <c r="B236" s="79" t="s">
        <v>232</v>
      </c>
      <c r="C236" s="18" t="s">
        <v>140</v>
      </c>
      <c r="D236" s="63">
        <v>3059</v>
      </c>
      <c r="E236" s="55">
        <v>3059</v>
      </c>
      <c r="F236" s="55">
        <v>3059</v>
      </c>
      <c r="G236" s="55">
        <v>3059</v>
      </c>
    </row>
    <row r="237" spans="1:7" ht="20.25" customHeight="1">
      <c r="A237" s="78"/>
      <c r="B237" s="79" t="s">
        <v>310</v>
      </c>
      <c r="C237" s="18" t="s">
        <v>311</v>
      </c>
      <c r="D237" s="63">
        <f>D238</f>
        <v>43</v>
      </c>
      <c r="E237" s="63">
        <f>E238</f>
        <v>0</v>
      </c>
      <c r="F237" s="63">
        <f>F238</f>
        <v>43</v>
      </c>
      <c r="G237" s="63">
        <f>G238</f>
        <v>0</v>
      </c>
    </row>
    <row r="238" spans="1:7" ht="21" customHeight="1">
      <c r="A238" s="78"/>
      <c r="B238" s="79" t="s">
        <v>232</v>
      </c>
      <c r="C238" s="18" t="s">
        <v>312</v>
      </c>
      <c r="D238" s="63">
        <v>43</v>
      </c>
      <c r="E238" s="55">
        <v>0</v>
      </c>
      <c r="F238" s="63">
        <v>43</v>
      </c>
      <c r="G238" s="55">
        <v>0</v>
      </c>
    </row>
    <row r="239" spans="1:7" ht="80.25" customHeight="1">
      <c r="A239" s="78"/>
      <c r="B239" s="88" t="s">
        <v>372</v>
      </c>
      <c r="C239" s="18" t="s">
        <v>141</v>
      </c>
      <c r="D239" s="63">
        <f>D240</f>
        <v>13835</v>
      </c>
      <c r="E239" s="55">
        <f>E240</f>
        <v>13835</v>
      </c>
      <c r="F239" s="55">
        <f>F240</f>
        <v>13831</v>
      </c>
      <c r="G239" s="55">
        <f>G240</f>
        <v>13831</v>
      </c>
    </row>
    <row r="240" spans="1:7" ht="17.25" customHeight="1">
      <c r="A240" s="78"/>
      <c r="B240" s="79" t="s">
        <v>232</v>
      </c>
      <c r="C240" s="18" t="s">
        <v>142</v>
      </c>
      <c r="D240" s="63">
        <v>13835</v>
      </c>
      <c r="E240" s="55">
        <v>13835</v>
      </c>
      <c r="F240" s="55">
        <v>13831</v>
      </c>
      <c r="G240" s="55">
        <v>13831</v>
      </c>
    </row>
    <row r="241" spans="1:7" ht="65.25" customHeight="1" hidden="1">
      <c r="A241" s="78"/>
      <c r="B241" s="88" t="s">
        <v>144</v>
      </c>
      <c r="C241" s="18" t="s">
        <v>145</v>
      </c>
      <c r="D241" s="63">
        <f>D242</f>
        <v>0</v>
      </c>
      <c r="E241" s="20">
        <f>E242</f>
        <v>0</v>
      </c>
      <c r="F241" s="103"/>
      <c r="G241" s="103"/>
    </row>
    <row r="242" spans="1:7" ht="19.5" customHeight="1" hidden="1">
      <c r="A242" s="78"/>
      <c r="B242" s="79" t="s">
        <v>232</v>
      </c>
      <c r="C242" s="18" t="s">
        <v>146</v>
      </c>
      <c r="D242" s="63">
        <v>0</v>
      </c>
      <c r="E242" s="20">
        <v>0</v>
      </c>
      <c r="F242" s="103"/>
      <c r="G242" s="103"/>
    </row>
    <row r="243" spans="1:7" ht="49.5" customHeight="1">
      <c r="A243" s="78"/>
      <c r="B243" s="43" t="s">
        <v>257</v>
      </c>
      <c r="C243" s="18" t="s">
        <v>48</v>
      </c>
      <c r="D243" s="63">
        <f>D244</f>
        <v>5466</v>
      </c>
      <c r="E243" s="63">
        <f>E244</f>
        <v>5426</v>
      </c>
      <c r="F243" s="63">
        <f>F244</f>
        <v>5021</v>
      </c>
      <c r="G243" s="63">
        <f>G244</f>
        <v>4981</v>
      </c>
    </row>
    <row r="244" spans="1:7" ht="48.75" customHeight="1">
      <c r="A244" s="78"/>
      <c r="B244" s="17" t="s">
        <v>35</v>
      </c>
      <c r="C244" s="18" t="s">
        <v>49</v>
      </c>
      <c r="D244" s="48">
        <v>5466</v>
      </c>
      <c r="E244" s="55">
        <v>5426</v>
      </c>
      <c r="F244" s="55">
        <v>5021</v>
      </c>
      <c r="G244" s="55">
        <v>4981</v>
      </c>
    </row>
    <row r="245" spans="1:7" ht="19.5" customHeight="1">
      <c r="A245" s="78"/>
      <c r="B245" s="100" t="s">
        <v>84</v>
      </c>
      <c r="C245" s="18" t="s">
        <v>147</v>
      </c>
      <c r="D245" s="48">
        <f>D246</f>
        <v>6331</v>
      </c>
      <c r="E245" s="48">
        <f>E246</f>
        <v>6331</v>
      </c>
      <c r="F245" s="48">
        <f>F246</f>
        <v>4502</v>
      </c>
      <c r="G245" s="48">
        <f>G246</f>
        <v>4502</v>
      </c>
    </row>
    <row r="246" spans="1:7" ht="18" customHeight="1">
      <c r="A246" s="78"/>
      <c r="B246" s="79" t="s">
        <v>89</v>
      </c>
      <c r="C246" s="18" t="s">
        <v>88</v>
      </c>
      <c r="D246" s="48">
        <v>6331</v>
      </c>
      <c r="E246" s="48">
        <v>6331</v>
      </c>
      <c r="F246" s="48">
        <v>4502</v>
      </c>
      <c r="G246" s="48">
        <v>4502</v>
      </c>
    </row>
    <row r="247" spans="1:7" ht="32.25" customHeight="1">
      <c r="A247" s="78"/>
      <c r="B247" s="79" t="s">
        <v>90</v>
      </c>
      <c r="C247" s="18" t="s">
        <v>86</v>
      </c>
      <c r="D247" s="48">
        <f>D248</f>
        <v>2398</v>
      </c>
      <c r="E247" s="48">
        <f>E248</f>
        <v>0</v>
      </c>
      <c r="F247" s="48">
        <f>F248</f>
        <v>1823</v>
      </c>
      <c r="G247" s="48">
        <f>G248</f>
        <v>0</v>
      </c>
    </row>
    <row r="248" spans="1:7" ht="19.5" customHeight="1">
      <c r="A248" s="78"/>
      <c r="B248" s="79" t="s">
        <v>89</v>
      </c>
      <c r="C248" s="18" t="s">
        <v>87</v>
      </c>
      <c r="D248" s="48">
        <v>2398</v>
      </c>
      <c r="E248" s="48">
        <v>0</v>
      </c>
      <c r="F248" s="48">
        <v>1823</v>
      </c>
      <c r="G248" s="48">
        <v>0</v>
      </c>
    </row>
    <row r="249" spans="1:7" ht="18.75" customHeight="1">
      <c r="A249" s="78"/>
      <c r="B249" s="89" t="s">
        <v>285</v>
      </c>
      <c r="C249" s="34" t="s">
        <v>286</v>
      </c>
      <c r="D249" s="50">
        <f>D250+D252</f>
        <v>11251</v>
      </c>
      <c r="E249" s="50">
        <f>E250+E252</f>
        <v>11251</v>
      </c>
      <c r="F249" s="50">
        <f>F250+F252</f>
        <v>10725</v>
      </c>
      <c r="G249" s="50">
        <f>G250+G252</f>
        <v>10725</v>
      </c>
    </row>
    <row r="250" spans="1:7" ht="51" customHeight="1">
      <c r="A250" s="78"/>
      <c r="B250" s="79" t="s">
        <v>30</v>
      </c>
      <c r="C250" s="18" t="s">
        <v>27</v>
      </c>
      <c r="D250" s="48">
        <f>D251</f>
        <v>7138</v>
      </c>
      <c r="E250" s="55">
        <f>E251</f>
        <v>7138</v>
      </c>
      <c r="F250" s="55">
        <f>F251</f>
        <v>6612</v>
      </c>
      <c r="G250" s="55">
        <f>G251</f>
        <v>6612</v>
      </c>
    </row>
    <row r="251" spans="1:7" ht="32.25" customHeight="1">
      <c r="A251" s="78"/>
      <c r="B251" s="79" t="s">
        <v>232</v>
      </c>
      <c r="C251" s="18" t="s">
        <v>29</v>
      </c>
      <c r="D251" s="48">
        <v>7138</v>
      </c>
      <c r="E251" s="55">
        <v>7138</v>
      </c>
      <c r="F251" s="55">
        <v>6612</v>
      </c>
      <c r="G251" s="55">
        <v>6612</v>
      </c>
    </row>
    <row r="252" spans="1:7" ht="65.25" customHeight="1">
      <c r="A252" s="78"/>
      <c r="B252" s="100" t="s">
        <v>85</v>
      </c>
      <c r="C252" s="18" t="s">
        <v>289</v>
      </c>
      <c r="D252" s="48">
        <f>D253</f>
        <v>4113</v>
      </c>
      <c r="E252" s="55">
        <f>E253</f>
        <v>4113</v>
      </c>
      <c r="F252" s="55">
        <f>F253</f>
        <v>4113</v>
      </c>
      <c r="G252" s="55">
        <f>G253</f>
        <v>4113</v>
      </c>
    </row>
    <row r="253" spans="1:7" ht="16.5" customHeight="1">
      <c r="A253" s="78"/>
      <c r="B253" s="79" t="s">
        <v>232</v>
      </c>
      <c r="C253" s="18" t="s">
        <v>290</v>
      </c>
      <c r="D253" s="48">
        <v>4113</v>
      </c>
      <c r="E253" s="55">
        <v>4113</v>
      </c>
      <c r="F253" s="55">
        <v>4113</v>
      </c>
      <c r="G253" s="55">
        <v>4113</v>
      </c>
    </row>
    <row r="254" spans="1:7" ht="23.25" customHeight="1">
      <c r="A254" s="78"/>
      <c r="B254" s="49" t="s">
        <v>236</v>
      </c>
      <c r="C254" s="34" t="s">
        <v>237</v>
      </c>
      <c r="D254" s="64">
        <f>D257+D255</f>
        <v>7134</v>
      </c>
      <c r="E254" s="64">
        <f>E257+E255</f>
        <v>7017</v>
      </c>
      <c r="F254" s="64">
        <f>F257+F255</f>
        <v>6579</v>
      </c>
      <c r="G254" s="64">
        <f>G257+G255</f>
        <v>6462</v>
      </c>
    </row>
    <row r="255" spans="1:7" ht="33" customHeight="1">
      <c r="A255" s="78"/>
      <c r="B255" s="51" t="s">
        <v>71</v>
      </c>
      <c r="C255" s="18" t="s">
        <v>70</v>
      </c>
      <c r="D255" s="63">
        <f>D256</f>
        <v>117</v>
      </c>
      <c r="E255" s="63">
        <f>E256</f>
        <v>0</v>
      </c>
      <c r="F255" s="63">
        <f>F256</f>
        <v>117</v>
      </c>
      <c r="G255" s="63">
        <f>G256</f>
        <v>0</v>
      </c>
    </row>
    <row r="256" spans="1:7" ht="42" customHeight="1">
      <c r="A256" s="78"/>
      <c r="B256" s="28" t="s">
        <v>190</v>
      </c>
      <c r="C256" s="18" t="s">
        <v>215</v>
      </c>
      <c r="D256" s="63">
        <v>117</v>
      </c>
      <c r="E256" s="48">
        <v>0</v>
      </c>
      <c r="F256" s="63">
        <v>117</v>
      </c>
      <c r="G256" s="48">
        <v>0</v>
      </c>
    </row>
    <row r="257" spans="1:7" ht="65.25" customHeight="1">
      <c r="A257" s="78"/>
      <c r="B257" s="51" t="s">
        <v>314</v>
      </c>
      <c r="C257" s="18" t="s">
        <v>315</v>
      </c>
      <c r="D257" s="63">
        <f>D258+D259</f>
        <v>7017</v>
      </c>
      <c r="E257" s="63">
        <f>E258+E259</f>
        <v>7017</v>
      </c>
      <c r="F257" s="63">
        <f>F258+F259</f>
        <v>6462</v>
      </c>
      <c r="G257" s="63">
        <f>G258+G259</f>
        <v>6462</v>
      </c>
    </row>
    <row r="258" spans="1:7" ht="50.25" customHeight="1">
      <c r="A258" s="78"/>
      <c r="B258" s="28" t="s">
        <v>180</v>
      </c>
      <c r="C258" s="18" t="s">
        <v>316</v>
      </c>
      <c r="D258" s="63">
        <v>4517</v>
      </c>
      <c r="E258" s="48">
        <v>4517</v>
      </c>
      <c r="F258" s="48">
        <v>3962</v>
      </c>
      <c r="G258" s="48">
        <v>3962</v>
      </c>
    </row>
    <row r="259" spans="1:7" ht="18.75" customHeight="1">
      <c r="A259" s="78"/>
      <c r="B259" s="51" t="s">
        <v>163</v>
      </c>
      <c r="C259" s="18" t="s">
        <v>317</v>
      </c>
      <c r="D259" s="63">
        <v>2500</v>
      </c>
      <c r="E259" s="48">
        <v>2500</v>
      </c>
      <c r="F259" s="48">
        <v>2500</v>
      </c>
      <c r="G259" s="48">
        <v>2500</v>
      </c>
    </row>
    <row r="260" spans="1:7" ht="18" customHeight="1">
      <c r="A260" s="78"/>
      <c r="B260" s="46" t="s">
        <v>103</v>
      </c>
      <c r="C260" s="34" t="s">
        <v>241</v>
      </c>
      <c r="D260" s="70">
        <f>D261</f>
        <v>2720</v>
      </c>
      <c r="E260" s="70">
        <f aca="true" t="shared" si="17" ref="E260:G261">E261</f>
        <v>0</v>
      </c>
      <c r="F260" s="70">
        <f t="shared" si="17"/>
        <v>2720.4</v>
      </c>
      <c r="G260" s="70">
        <f t="shared" si="17"/>
        <v>0</v>
      </c>
    </row>
    <row r="261" spans="1:7" ht="48.75" customHeight="1">
      <c r="A261" s="78"/>
      <c r="B261" s="28" t="s">
        <v>13</v>
      </c>
      <c r="C261" s="18" t="s">
        <v>11</v>
      </c>
      <c r="D261" s="44">
        <f>D262</f>
        <v>2720</v>
      </c>
      <c r="E261" s="44">
        <f t="shared" si="17"/>
        <v>0</v>
      </c>
      <c r="F261" s="44">
        <f t="shared" si="17"/>
        <v>2720.4</v>
      </c>
      <c r="G261" s="44">
        <f t="shared" si="17"/>
        <v>0</v>
      </c>
    </row>
    <row r="262" spans="1:7" ht="30.75" customHeight="1">
      <c r="A262" s="78"/>
      <c r="B262" s="28" t="s">
        <v>50</v>
      </c>
      <c r="C262" s="18" t="s">
        <v>361</v>
      </c>
      <c r="D262" s="44">
        <v>2720</v>
      </c>
      <c r="E262" s="45">
        <v>0</v>
      </c>
      <c r="F262" s="44">
        <v>2720.4</v>
      </c>
      <c r="G262" s="45">
        <v>0</v>
      </c>
    </row>
    <row r="263" spans="1:7" ht="18.75" customHeight="1">
      <c r="A263" s="78"/>
      <c r="B263" s="49" t="s">
        <v>320</v>
      </c>
      <c r="C263" s="34" t="s">
        <v>148</v>
      </c>
      <c r="D263" s="70">
        <f>D264</f>
        <v>549</v>
      </c>
      <c r="E263" s="70">
        <f aca="true" t="shared" si="18" ref="E263:G265">E264</f>
        <v>0</v>
      </c>
      <c r="F263" s="70">
        <f t="shared" si="18"/>
        <v>549</v>
      </c>
      <c r="G263" s="70">
        <f t="shared" si="18"/>
        <v>0</v>
      </c>
    </row>
    <row r="264" spans="1:7" ht="29.25" customHeight="1">
      <c r="A264" s="78"/>
      <c r="B264" s="51" t="s">
        <v>321</v>
      </c>
      <c r="C264" s="18" t="s">
        <v>149</v>
      </c>
      <c r="D264" s="44">
        <f>D265</f>
        <v>549</v>
      </c>
      <c r="E264" s="44">
        <f t="shared" si="18"/>
        <v>0</v>
      </c>
      <c r="F264" s="44">
        <f t="shared" si="18"/>
        <v>549</v>
      </c>
      <c r="G264" s="44">
        <f t="shared" si="18"/>
        <v>0</v>
      </c>
    </row>
    <row r="265" spans="1:7" ht="21" customHeight="1">
      <c r="A265" s="78"/>
      <c r="B265" s="51" t="s">
        <v>150</v>
      </c>
      <c r="C265" s="18" t="s">
        <v>151</v>
      </c>
      <c r="D265" s="44">
        <f>D266</f>
        <v>549</v>
      </c>
      <c r="E265" s="44">
        <f t="shared" si="18"/>
        <v>0</v>
      </c>
      <c r="F265" s="44">
        <f t="shared" si="18"/>
        <v>549</v>
      </c>
      <c r="G265" s="44">
        <f t="shared" si="18"/>
        <v>0</v>
      </c>
    </row>
    <row r="266" spans="1:7" ht="14.25" customHeight="1">
      <c r="A266" s="78"/>
      <c r="B266" s="80" t="s">
        <v>175</v>
      </c>
      <c r="C266" s="18" t="s">
        <v>152</v>
      </c>
      <c r="D266" s="44">
        <v>549</v>
      </c>
      <c r="E266" s="45">
        <v>0</v>
      </c>
      <c r="F266" s="44">
        <v>549</v>
      </c>
      <c r="G266" s="45">
        <v>0</v>
      </c>
    </row>
    <row r="267" spans="1:7" ht="45" customHeight="1">
      <c r="A267" s="78"/>
      <c r="B267" s="14" t="s">
        <v>325</v>
      </c>
      <c r="C267" s="34" t="s">
        <v>326</v>
      </c>
      <c r="D267" s="16">
        <f>D268+D270</f>
        <v>23468</v>
      </c>
      <c r="E267" s="16">
        <f>E268+E270</f>
        <v>449</v>
      </c>
      <c r="F267" s="16">
        <f>F268+F270</f>
        <v>22772</v>
      </c>
      <c r="G267" s="16">
        <f>G268+G270</f>
        <v>449</v>
      </c>
    </row>
    <row r="268" spans="1:7" ht="16.5" customHeight="1">
      <c r="A268" s="78"/>
      <c r="B268" s="17" t="s">
        <v>327</v>
      </c>
      <c r="C268" s="18" t="s">
        <v>328</v>
      </c>
      <c r="D268" s="19">
        <f>D269</f>
        <v>23019</v>
      </c>
      <c r="E268" s="19">
        <f>E269</f>
        <v>0</v>
      </c>
      <c r="F268" s="19">
        <f>F269</f>
        <v>22323</v>
      </c>
      <c r="G268" s="19">
        <f>G269</f>
        <v>0</v>
      </c>
    </row>
    <row r="269" spans="1:7" ht="24.75" customHeight="1">
      <c r="A269" s="78"/>
      <c r="B269" s="17" t="s">
        <v>329</v>
      </c>
      <c r="C269" s="18" t="s">
        <v>344</v>
      </c>
      <c r="D269" s="63">
        <v>23019</v>
      </c>
      <c r="E269" s="55">
        <v>0</v>
      </c>
      <c r="F269" s="55">
        <v>22323</v>
      </c>
      <c r="G269" s="55">
        <v>0</v>
      </c>
    </row>
    <row r="270" spans="1:7" ht="18" customHeight="1">
      <c r="A270" s="78"/>
      <c r="B270" s="51" t="s">
        <v>345</v>
      </c>
      <c r="C270" s="18" t="s">
        <v>346</v>
      </c>
      <c r="D270" s="63">
        <f>D271</f>
        <v>449</v>
      </c>
      <c r="E270" s="63">
        <f>E271</f>
        <v>449</v>
      </c>
      <c r="F270" s="63">
        <f>F271</f>
        <v>449</v>
      </c>
      <c r="G270" s="63">
        <f>G271</f>
        <v>449</v>
      </c>
    </row>
    <row r="271" spans="1:7" ht="18" customHeight="1">
      <c r="A271" s="78"/>
      <c r="B271" s="51" t="s">
        <v>329</v>
      </c>
      <c r="C271" s="18" t="s">
        <v>347</v>
      </c>
      <c r="D271" s="63">
        <v>449</v>
      </c>
      <c r="E271" s="63">
        <v>449</v>
      </c>
      <c r="F271" s="63">
        <v>449</v>
      </c>
      <c r="G271" s="63">
        <v>449</v>
      </c>
    </row>
    <row r="272" spans="1:7" ht="15.75">
      <c r="A272" s="78"/>
      <c r="B272" s="71" t="s">
        <v>348</v>
      </c>
      <c r="C272" s="71"/>
      <c r="D272" s="81">
        <f>D9+D133+D196+D174</f>
        <v>382259.24799999996</v>
      </c>
      <c r="E272" s="81">
        <f>E9+E133+E196+E174</f>
        <v>261195.448</v>
      </c>
      <c r="F272" s="81">
        <f>F9+F133+F196+F174</f>
        <v>346147.69999999995</v>
      </c>
      <c r="G272" s="81">
        <f>G9+G133+G196+G174</f>
        <v>226654.4</v>
      </c>
    </row>
    <row r="274" spans="3:5" ht="12.75">
      <c r="C274" s="114" t="s">
        <v>174</v>
      </c>
      <c r="D274" s="114"/>
      <c r="E274" s="114"/>
    </row>
    <row r="275" spans="3:5" ht="12.75">
      <c r="C275" s="114" t="s">
        <v>174</v>
      </c>
      <c r="D275" s="114"/>
      <c r="E275" s="114"/>
    </row>
  </sheetData>
  <sheetProtection/>
  <mergeCells count="8">
    <mergeCell ref="C275:E275"/>
    <mergeCell ref="B2:E2"/>
    <mergeCell ref="A5:A7"/>
    <mergeCell ref="B5:B7"/>
    <mergeCell ref="C5:C7"/>
    <mergeCell ref="D5:E6"/>
    <mergeCell ref="F5:G6"/>
    <mergeCell ref="C274:E27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AFTOR</cp:lastModifiedBy>
  <cp:lastPrinted>2013-12-29T08:39:31Z</cp:lastPrinted>
  <dcterms:created xsi:type="dcterms:W3CDTF">2012-06-29T13:01:44Z</dcterms:created>
  <dcterms:modified xsi:type="dcterms:W3CDTF">2014-02-24T11:16:11Z</dcterms:modified>
  <cp:category/>
  <cp:version/>
  <cp:contentType/>
  <cp:contentStatus/>
</cp:coreProperties>
</file>